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120" yWindow="160" windowWidth="20060" windowHeight="768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1" l="1"/>
  <c r="K10" i="1"/>
  <c r="J10" i="1"/>
  <c r="D21" i="1"/>
  <c r="B21" i="1"/>
  <c r="D17" i="1"/>
  <c r="B17" i="1"/>
  <c r="B13" i="1"/>
  <c r="D7" i="1"/>
  <c r="B7" i="1"/>
  <c r="F23" i="1"/>
  <c r="F16" i="1"/>
  <c r="F15" i="1"/>
  <c r="F20" i="1"/>
  <c r="F19" i="1"/>
  <c r="F12" i="1"/>
  <c r="F11" i="1"/>
  <c r="F10" i="1"/>
  <c r="F9" i="1"/>
  <c r="F6" i="1"/>
  <c r="F5" i="1"/>
  <c r="F4" i="1"/>
  <c r="B25" i="1"/>
  <c r="C23" i="1"/>
  <c r="F7" i="1"/>
  <c r="F17" i="1"/>
  <c r="C7" i="1"/>
  <c r="C17" i="1"/>
  <c r="F13" i="1"/>
  <c r="F21" i="1"/>
  <c r="D13" i="1"/>
  <c r="C21" i="1"/>
  <c r="D25" i="1"/>
  <c r="E17" i="1"/>
  <c r="C13" i="1"/>
  <c r="E13" i="1"/>
  <c r="E23" i="1"/>
  <c r="E21" i="1"/>
  <c r="E7" i="1"/>
  <c r="F25" i="1"/>
  <c r="G21" i="1"/>
  <c r="E25" i="1"/>
  <c r="G23" i="1"/>
  <c r="G7" i="1"/>
  <c r="G17" i="1"/>
  <c r="G13" i="1"/>
  <c r="G25" i="1"/>
</calcChain>
</file>

<file path=xl/sharedStrings.xml><?xml version="1.0" encoding="utf-8"?>
<sst xmlns="http://schemas.openxmlformats.org/spreadsheetml/2006/main" count="31" uniqueCount="24">
  <si>
    <t>Form</t>
  </si>
  <si>
    <t>All Db</t>
  </si>
  <si>
    <t>LG</t>
  </si>
  <si>
    <t>Net Export</t>
  </si>
  <si>
    <t>Ritt  8</t>
  </si>
  <si>
    <t>Ritt.  8g</t>
  </si>
  <si>
    <t>Unspecified Cup</t>
  </si>
  <si>
    <t>Total</t>
  </si>
  <si>
    <t>Net Export %</t>
  </si>
  <si>
    <t>LG %</t>
  </si>
  <si>
    <t>All Db %</t>
  </si>
  <si>
    <t>Summary for Graph generation</t>
  </si>
  <si>
    <t xml:space="preserve">Ritt. 8 </t>
  </si>
  <si>
    <t>Forms</t>
  </si>
  <si>
    <t>Drag. 27</t>
  </si>
  <si>
    <t>Drag. 27g</t>
  </si>
  <si>
    <t>Drag. 27?</t>
  </si>
  <si>
    <t>Drag. 24</t>
  </si>
  <si>
    <t>Drag. 24b</t>
  </si>
  <si>
    <t>Drag 25</t>
  </si>
  <si>
    <t>Drag. 24 or 25</t>
  </si>
  <si>
    <t>Drag 33a</t>
  </si>
  <si>
    <t>Drag. 33</t>
  </si>
  <si>
    <t>Datasheet 4 % of forms classified as cups (see Table 1) - data from RGZM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</si>
</sst>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0" borderId="2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1" fillId="0" borderId="3" xfId="0" applyFont="1" applyBorder="1"/>
    <xf numFmtId="2" fontId="1" fillId="0" borderId="4" xfId="0" applyNumberFormat="1" applyFont="1" applyBorder="1"/>
    <xf numFmtId="2" fontId="1" fillId="0" borderId="3" xfId="0" applyNumberFormat="1" applyFont="1" applyBorder="1"/>
    <xf numFmtId="2" fontId="4" fillId="0" borderId="0" xfId="0" applyNumberFormat="1" applyFont="1"/>
    <xf numFmtId="2" fontId="2" fillId="0" borderId="0" xfId="0" applyNumberFormat="1" applyFont="1" applyAlignment="1">
      <alignment horizontal="right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2" fontId="1" fillId="0" borderId="1" xfId="0" applyNumberFormat="1" applyFont="1" applyBorder="1"/>
    <xf numFmtId="4" fontId="1" fillId="0" borderId="1" xfId="0" applyNumberFormat="1" applyFont="1" applyBorder="1"/>
    <xf numFmtId="2" fontId="1" fillId="0" borderId="0" xfId="0" applyNumberFormat="1" applyFon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/>
  </sheetViews>
  <sheetFormatPr baseColWidth="10" defaultColWidth="8.83203125" defaultRowHeight="14" x14ac:dyDescent="0"/>
  <cols>
    <col min="1" max="1" width="19" customWidth="1"/>
    <col min="3" max="3" width="8.83203125" style="8"/>
    <col min="5" max="5" width="8.83203125" style="8"/>
    <col min="6" max="6" width="11.5" customWidth="1"/>
    <col min="7" max="7" width="12.1640625" style="8" customWidth="1"/>
    <col min="9" max="9" width="15.1640625" customWidth="1"/>
    <col min="10" max="10" width="8.83203125" style="8"/>
    <col min="11" max="11" width="8.83203125" style="21"/>
    <col min="12" max="12" width="13.1640625" style="8" customWidth="1"/>
  </cols>
  <sheetData>
    <row r="1" spans="1:12" ht="18">
      <c r="A1" s="12" t="s">
        <v>23</v>
      </c>
      <c r="B1" s="12"/>
      <c r="C1" s="12"/>
      <c r="D1" s="12"/>
      <c r="E1" s="19"/>
      <c r="I1" s="8"/>
    </row>
    <row r="2" spans="1:12">
      <c r="I2" s="4" t="s">
        <v>11</v>
      </c>
      <c r="J2" s="9"/>
    </row>
    <row r="3" spans="1:12">
      <c r="A3" s="6" t="s">
        <v>13</v>
      </c>
      <c r="B3" s="6" t="s">
        <v>1</v>
      </c>
      <c r="C3" s="7" t="s">
        <v>10</v>
      </c>
      <c r="D3" s="6" t="s">
        <v>2</v>
      </c>
      <c r="E3" s="7" t="s">
        <v>9</v>
      </c>
      <c r="F3" s="4" t="s">
        <v>3</v>
      </c>
      <c r="G3" s="7" t="s">
        <v>8</v>
      </c>
      <c r="I3" s="4" t="s">
        <v>0</v>
      </c>
      <c r="J3" s="7" t="s">
        <v>10</v>
      </c>
      <c r="K3" s="22" t="s">
        <v>9</v>
      </c>
      <c r="L3" s="7" t="s">
        <v>8</v>
      </c>
    </row>
    <row r="4" spans="1:12">
      <c r="A4" s="1" t="s">
        <v>14</v>
      </c>
      <c r="B4">
        <v>6654</v>
      </c>
      <c r="D4" s="2">
        <v>2223</v>
      </c>
      <c r="E4" s="10"/>
      <c r="F4">
        <f>SUM(B4-D4)</f>
        <v>4431</v>
      </c>
      <c r="I4" s="1" t="s">
        <v>14</v>
      </c>
      <c r="J4" s="25">
        <v>58.565621370499422</v>
      </c>
      <c r="K4" s="26">
        <v>31.489817792068596</v>
      </c>
      <c r="L4" s="9">
        <v>67.411596749396011</v>
      </c>
    </row>
    <row r="5" spans="1:12">
      <c r="A5" s="1" t="s">
        <v>15</v>
      </c>
      <c r="B5">
        <v>11255</v>
      </c>
      <c r="D5" s="2">
        <v>3625</v>
      </c>
      <c r="E5" s="10"/>
      <c r="F5">
        <f t="shared" ref="F5:F12" si="0">SUM(B5-D5)</f>
        <v>7630</v>
      </c>
      <c r="I5" s="1" t="s">
        <v>17</v>
      </c>
      <c r="J5" s="9">
        <v>23.290101948638533</v>
      </c>
      <c r="K5" s="26">
        <v>52.990353697749192</v>
      </c>
      <c r="L5" s="9">
        <v>17.609268614100593</v>
      </c>
    </row>
    <row r="6" spans="1:12" ht="15" thickBot="1">
      <c r="A6" s="1" t="s">
        <v>16</v>
      </c>
      <c r="B6">
        <v>244</v>
      </c>
      <c r="D6" s="2">
        <v>28</v>
      </c>
      <c r="E6" s="10"/>
      <c r="F6">
        <f t="shared" si="0"/>
        <v>216</v>
      </c>
      <c r="I6" s="1" t="s">
        <v>22</v>
      </c>
      <c r="J6" s="9">
        <v>9.9593495934959346</v>
      </c>
      <c r="K6" s="26">
        <v>9.544480171489818</v>
      </c>
      <c r="L6" s="9">
        <v>7.1710959806720851</v>
      </c>
    </row>
    <row r="7" spans="1:12" ht="15" thickBot="1">
      <c r="A7" s="1"/>
      <c r="B7" s="13">
        <f>SUM(B4:B6)</f>
        <v>18153</v>
      </c>
      <c r="C7" s="18">
        <f>SUM(B7/$B$25)*100</f>
        <v>58.565621370499422</v>
      </c>
      <c r="D7" s="14">
        <f>SUM(D4:D6)</f>
        <v>5876</v>
      </c>
      <c r="E7" s="15">
        <f>SUM(D7/$D$25)*100</f>
        <v>31.489817792068596</v>
      </c>
      <c r="F7" s="16">
        <f>SUM(F4:F6)</f>
        <v>12277</v>
      </c>
      <c r="G7" s="17">
        <f>SUM(F7/$F$25)*100</f>
        <v>67.411596749396011</v>
      </c>
      <c r="I7" t="s">
        <v>12</v>
      </c>
      <c r="J7" s="9">
        <v>5.310362627435798</v>
      </c>
      <c r="K7" s="26">
        <v>4.3086816720257239</v>
      </c>
      <c r="L7" s="9">
        <v>4.6233252800351421</v>
      </c>
    </row>
    <row r="8" spans="1:12">
      <c r="A8" s="1"/>
      <c r="B8" s="4"/>
      <c r="C8" s="9"/>
      <c r="D8" s="5"/>
      <c r="E8" s="11"/>
      <c r="F8" s="4"/>
      <c r="I8" s="1" t="s">
        <v>6</v>
      </c>
      <c r="J8" s="9">
        <v>2.8745644599303137</v>
      </c>
      <c r="K8" s="26">
        <v>1.6666666666666667</v>
      </c>
      <c r="L8" s="9">
        <v>3.1847133757961785</v>
      </c>
    </row>
    <row r="9" spans="1:12" ht="15" thickBot="1">
      <c r="A9" s="1" t="s">
        <v>17</v>
      </c>
      <c r="B9">
        <v>5841</v>
      </c>
      <c r="D9" s="2">
        <v>3243</v>
      </c>
      <c r="E9" s="10"/>
      <c r="F9">
        <f t="shared" si="0"/>
        <v>2598</v>
      </c>
    </row>
    <row r="10" spans="1:12" ht="15" thickBot="1">
      <c r="A10" s="1" t="s">
        <v>18</v>
      </c>
      <c r="B10">
        <v>456</v>
      </c>
      <c r="D10" s="2">
        <v>297</v>
      </c>
      <c r="E10" s="10"/>
      <c r="F10">
        <f t="shared" si="0"/>
        <v>159</v>
      </c>
      <c r="J10" s="23">
        <f>SUM(J4:J9)</f>
        <v>99.999999999999986</v>
      </c>
      <c r="K10" s="24">
        <f>SUM(K4:K9)</f>
        <v>100.00000000000001</v>
      </c>
      <c r="L10" s="23">
        <f>SUM(L4:L9)</f>
        <v>100</v>
      </c>
    </row>
    <row r="11" spans="1:12">
      <c r="A11" s="1" t="s">
        <v>19</v>
      </c>
      <c r="B11">
        <v>0</v>
      </c>
      <c r="D11" s="2">
        <v>0</v>
      </c>
      <c r="E11" s="10"/>
      <c r="F11">
        <f t="shared" si="0"/>
        <v>0</v>
      </c>
    </row>
    <row r="12" spans="1:12" ht="15" thickBot="1">
      <c r="A12" s="1" t="s">
        <v>20</v>
      </c>
      <c r="B12">
        <v>922</v>
      </c>
      <c r="D12" s="2">
        <v>472</v>
      </c>
      <c r="E12" s="10"/>
      <c r="F12">
        <f t="shared" si="0"/>
        <v>450</v>
      </c>
    </row>
    <row r="13" spans="1:12" ht="15" thickBot="1">
      <c r="A13" s="1"/>
      <c r="B13" s="13">
        <f>SUM(B9:B12)</f>
        <v>7219</v>
      </c>
      <c r="C13" s="18">
        <f>SUM(B13/$B$25)*100</f>
        <v>23.290101948638533</v>
      </c>
      <c r="D13" s="14">
        <f>SUM(D7:D12)</f>
        <v>9888</v>
      </c>
      <c r="E13" s="15">
        <f>SUM(D13/$D$25)*100</f>
        <v>52.990353697749192</v>
      </c>
      <c r="F13" s="16">
        <f>SUM(F9:F12)</f>
        <v>3207</v>
      </c>
      <c r="G13" s="17">
        <f>SUM(F13/$F$25)*100</f>
        <v>17.609268614100593</v>
      </c>
    </row>
    <row r="14" spans="1:12">
      <c r="A14" s="1"/>
      <c r="B14" s="4"/>
      <c r="C14" s="9"/>
      <c r="D14" s="5"/>
      <c r="E14" s="11"/>
      <c r="F14" s="4"/>
      <c r="G14" s="9"/>
    </row>
    <row r="15" spans="1:12">
      <c r="A15" s="1" t="s">
        <v>21</v>
      </c>
      <c r="B15">
        <v>2435</v>
      </c>
      <c r="D15" s="2">
        <v>1639</v>
      </c>
      <c r="E15" s="10"/>
      <c r="F15">
        <f>SUM(B15-D15)</f>
        <v>796</v>
      </c>
      <c r="G15" s="9"/>
    </row>
    <row r="16" spans="1:12" ht="15" thickBot="1">
      <c r="A16" s="1" t="s">
        <v>22</v>
      </c>
      <c r="B16">
        <v>652</v>
      </c>
      <c r="D16" s="2">
        <v>142</v>
      </c>
      <c r="E16" s="10"/>
      <c r="F16">
        <f>SUM(B16-D16)</f>
        <v>510</v>
      </c>
      <c r="G16" s="9"/>
    </row>
    <row r="17" spans="1:14" ht="15" thickBot="1">
      <c r="B17" s="13">
        <f>SUM(B15:B16)</f>
        <v>3087</v>
      </c>
      <c r="C17" s="18">
        <f>SUM(B17/$B$25)*100</f>
        <v>9.9593495934959346</v>
      </c>
      <c r="D17" s="16">
        <f>SUM(D15:D16)</f>
        <v>1781</v>
      </c>
      <c r="E17" s="18">
        <f>SUM(D17/$D$25)*100</f>
        <v>9.544480171489818</v>
      </c>
      <c r="F17" s="16">
        <f>SUM(F15:F16)</f>
        <v>1306</v>
      </c>
      <c r="G17" s="17">
        <f>SUM(F17/$F$25)*100</f>
        <v>7.1710959806720851</v>
      </c>
    </row>
    <row r="18" spans="1:14">
      <c r="B18" s="4"/>
      <c r="C18" s="9"/>
      <c r="D18" s="4"/>
      <c r="E18" s="9"/>
      <c r="F18" s="4"/>
      <c r="G18" s="9"/>
    </row>
    <row r="19" spans="1:14">
      <c r="A19" s="1" t="s">
        <v>4</v>
      </c>
      <c r="B19">
        <v>1640</v>
      </c>
      <c r="D19" s="2">
        <v>799</v>
      </c>
      <c r="E19" s="10"/>
      <c r="F19">
        <f>SUM(B19-D19)</f>
        <v>841</v>
      </c>
      <c r="G19" s="9"/>
      <c r="M19" s="2"/>
    </row>
    <row r="20" spans="1:14" ht="15" thickBot="1">
      <c r="A20" s="1" t="s">
        <v>5</v>
      </c>
      <c r="B20" s="3">
        <v>6</v>
      </c>
      <c r="C20" s="20"/>
      <c r="D20" s="2">
        <v>5</v>
      </c>
      <c r="E20" s="10"/>
      <c r="F20">
        <f>SUM(B20-D20)</f>
        <v>1</v>
      </c>
      <c r="G20" s="9"/>
      <c r="M20" s="2"/>
    </row>
    <row r="21" spans="1:14" ht="15" thickBot="1">
      <c r="B21" s="13">
        <f>SUM(B19:B20)</f>
        <v>1646</v>
      </c>
      <c r="C21" s="18">
        <f>SUM(B21/$B$25)*100</f>
        <v>5.310362627435798</v>
      </c>
      <c r="D21" s="16">
        <f t="shared" ref="D21:F21" si="1">SUM(D19:D20)</f>
        <v>804</v>
      </c>
      <c r="E21" s="18">
        <f>SUM(D21/$D$25)*100</f>
        <v>4.3086816720257239</v>
      </c>
      <c r="F21" s="16">
        <f t="shared" si="1"/>
        <v>842</v>
      </c>
      <c r="G21" s="17">
        <f>SUM(F21/$F$25)*100</f>
        <v>4.6233252800351421</v>
      </c>
      <c r="M21" s="2"/>
    </row>
    <row r="22" spans="1:14" ht="15" thickBot="1">
      <c r="G22" s="9"/>
      <c r="L22" s="9"/>
      <c r="M22" s="5"/>
      <c r="N22" s="4"/>
    </row>
    <row r="23" spans="1:14" ht="15" thickBot="1">
      <c r="A23" s="1" t="s">
        <v>6</v>
      </c>
      <c r="B23" s="13">
        <v>891</v>
      </c>
      <c r="C23" s="18">
        <f>SUM(B23/$B$25)*100</f>
        <v>2.8745644599303137</v>
      </c>
      <c r="D23" s="14">
        <v>311</v>
      </c>
      <c r="E23" s="15">
        <f>SUM(D23/$D$25)*100</f>
        <v>1.6666666666666667</v>
      </c>
      <c r="F23" s="16">
        <f>SUM(B23-D23)</f>
        <v>580</v>
      </c>
      <c r="G23" s="17">
        <f>SUM(F23/$F$25)*100</f>
        <v>3.1847133757961785</v>
      </c>
    </row>
    <row r="24" spans="1:14" ht="15" thickBot="1"/>
    <row r="25" spans="1:14" ht="15" thickBot="1">
      <c r="A25" s="4" t="s">
        <v>7</v>
      </c>
      <c r="B25" s="13">
        <f>SUM(B7+B13+B17+B21+B23)</f>
        <v>30996</v>
      </c>
      <c r="C25" s="18"/>
      <c r="D25" s="16">
        <f t="shared" ref="D25:F25" si="2">SUM(D7+D13+D17+D21+D23)</f>
        <v>18660</v>
      </c>
      <c r="E25" s="18">
        <f>SUM(E7:E24)</f>
        <v>100.00000000000001</v>
      </c>
      <c r="F25" s="16">
        <f t="shared" si="2"/>
        <v>18212</v>
      </c>
      <c r="G25" s="17">
        <f>SUM(G7:G24)</f>
        <v>100</v>
      </c>
    </row>
  </sheetData>
  <pageMargins left="0.7" right="0.7" top="0.75" bottom="0.75" header="0.3" footer="0.3"/>
  <pageSetup paperSize="9"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Sarah Colley</cp:lastModifiedBy>
  <dcterms:created xsi:type="dcterms:W3CDTF">2017-03-08T16:02:57Z</dcterms:created>
  <dcterms:modified xsi:type="dcterms:W3CDTF">2017-04-25T13:54:01Z</dcterms:modified>
</cp:coreProperties>
</file>