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70" i="1"/>
  <c r="M70" s="1"/>
  <c r="L70" s="1"/>
  <c r="J70" s="1"/>
  <c r="I70" s="1"/>
  <c r="H70" s="1"/>
  <c r="F70" s="1"/>
  <c r="E70" s="1"/>
  <c r="C70" s="1"/>
  <c r="R69" s="1"/>
  <c r="Q69" s="1"/>
  <c r="O69" s="1"/>
  <c r="N69" s="1"/>
  <c r="M69" s="1"/>
  <c r="L69" s="1"/>
  <c r="J69" s="1"/>
  <c r="I69" s="1"/>
  <c r="H69" s="1"/>
  <c r="F69" s="1"/>
  <c r="E69" s="1"/>
  <c r="C69" s="1"/>
  <c r="R68" s="1"/>
  <c r="Q68" s="1"/>
  <c r="O68" s="1"/>
  <c r="N68" s="1"/>
  <c r="M68" s="1"/>
  <c r="L68" s="1"/>
  <c r="J68" s="1"/>
  <c r="I68" s="1"/>
  <c r="H68" s="1"/>
  <c r="F68" s="1"/>
  <c r="E68" s="1"/>
  <c r="C68" s="1"/>
  <c r="C67"/>
  <c r="R66" s="1"/>
  <c r="Q66" s="1"/>
  <c r="O66" s="1"/>
  <c r="N66" s="1"/>
  <c r="M66" s="1"/>
  <c r="L66" s="1"/>
  <c r="J66" s="1"/>
  <c r="I66" s="1"/>
  <c r="H66" s="1"/>
  <c r="F66" s="1"/>
  <c r="E66" s="1"/>
  <c r="C66" s="1"/>
  <c r="R65"/>
  <c r="Q65"/>
  <c r="O65"/>
  <c r="N65"/>
  <c r="M65"/>
  <c r="L65"/>
  <c r="J65"/>
  <c r="I65"/>
  <c r="H65" l="1"/>
  <c r="F65"/>
  <c r="E65"/>
  <c r="C65"/>
  <c r="R62"/>
  <c r="Q62"/>
  <c r="O62"/>
  <c r="N62"/>
  <c r="M62"/>
  <c r="L62"/>
  <c r="J62"/>
  <c r="I62"/>
  <c r="H62"/>
  <c r="F62"/>
  <c r="E62"/>
  <c r="C62"/>
  <c r="R61"/>
  <c r="Q61"/>
  <c r="O61"/>
  <c r="N61"/>
  <c r="M61"/>
  <c r="L61"/>
  <c r="J61"/>
  <c r="I61"/>
  <c r="H61"/>
  <c r="F61"/>
  <c r="E61"/>
  <c r="C61"/>
  <c r="R60"/>
  <c r="Q60"/>
  <c r="O60"/>
  <c r="N60"/>
  <c r="M60"/>
  <c r="L60"/>
  <c r="J60" s="1"/>
  <c r="I60"/>
  <c r="H60" s="1"/>
  <c r="F60" s="1"/>
  <c r="E60"/>
  <c r="C60"/>
  <c r="R59"/>
  <c r="Q59" s="1"/>
  <c r="O59"/>
  <c r="N59"/>
  <c r="M59"/>
  <c r="L59" s="1"/>
  <c r="J59"/>
  <c r="I59"/>
  <c r="H59"/>
  <c r="F59"/>
  <c r="E59"/>
  <c r="C59"/>
  <c r="R58"/>
  <c r="Q58"/>
  <c r="O58"/>
  <c r="N58"/>
  <c r="M58"/>
  <c r="L58"/>
  <c r="J58"/>
  <c r="I58"/>
  <c r="H58"/>
  <c r="F58"/>
  <c r="E58"/>
  <c r="C58"/>
  <c r="R57"/>
  <c r="Q57"/>
  <c r="O57" s="1"/>
  <c r="N57"/>
  <c r="M57"/>
  <c r="L57"/>
  <c r="J57" l="1"/>
  <c r="I57"/>
  <c r="H57"/>
  <c r="F57"/>
  <c r="E57"/>
  <c r="C57"/>
  <c r="R56"/>
  <c r="Q56"/>
  <c r="O56"/>
  <c r="N56"/>
  <c r="M56"/>
  <c r="L56"/>
  <c r="J56"/>
  <c r="I56"/>
  <c r="H56"/>
  <c r="F56"/>
  <c r="E56"/>
  <c r="C56"/>
  <c r="R55"/>
  <c r="Q55"/>
  <c r="O55"/>
  <c r="N55"/>
  <c r="M55"/>
  <c r="L55"/>
  <c r="J55"/>
  <c r="I55" s="1"/>
  <c r="H55"/>
  <c r="F55"/>
  <c r="E55"/>
  <c r="C55"/>
  <c r="R54"/>
  <c r="Q54"/>
  <c r="O54"/>
  <c r="N54" s="1"/>
  <c r="M54"/>
  <c r="L54"/>
  <c r="J54"/>
  <c r="I54"/>
  <c r="H54"/>
  <c r="F54"/>
  <c r="E54"/>
  <c r="C54" s="1"/>
  <c r="R53"/>
  <c r="Q53"/>
  <c r="O53"/>
  <c r="N53"/>
  <c r="M53"/>
  <c r="L53"/>
  <c r="J53"/>
  <c r="I53"/>
  <c r="H53"/>
  <c r="F53"/>
  <c r="E53"/>
  <c r="C53"/>
  <c r="R48"/>
  <c r="Q48"/>
  <c r="O48"/>
  <c r="N48"/>
  <c r="M48"/>
  <c r="L48"/>
  <c r="J48" l="1"/>
  <c r="I48"/>
  <c r="H48"/>
  <c r="F48"/>
  <c r="E48"/>
  <c r="C48"/>
  <c r="R47"/>
  <c r="Q47"/>
  <c r="O47"/>
  <c r="N47"/>
  <c r="M47"/>
  <c r="L47"/>
  <c r="J47"/>
  <c r="I47"/>
  <c r="H47"/>
  <c r="F47"/>
  <c r="E47"/>
  <c r="C47"/>
  <c r="R46"/>
  <c r="Q46"/>
  <c r="O46"/>
  <c r="N46"/>
  <c r="M46"/>
  <c r="L46"/>
  <c r="J46"/>
  <c r="I46"/>
  <c r="H46"/>
  <c r="F46"/>
  <c r="E46"/>
  <c r="C46"/>
  <c r="R45"/>
  <c r="Q45"/>
  <c r="O45"/>
  <c r="N45"/>
  <c r="M45"/>
  <c r="L45"/>
  <c r="J45"/>
  <c r="I45"/>
  <c r="H45"/>
  <c r="F45"/>
  <c r="E45"/>
  <c r="C45"/>
  <c r="R44"/>
  <c r="Q44"/>
  <c r="O44"/>
  <c r="N44"/>
  <c r="M44"/>
  <c r="L44"/>
  <c r="J44"/>
  <c r="I44"/>
  <c r="H44"/>
  <c r="F44"/>
  <c r="E44"/>
  <c r="C44"/>
  <c r="R43"/>
  <c r="Q43"/>
  <c r="O43"/>
  <c r="N43"/>
  <c r="M43"/>
  <c r="L43"/>
  <c r="J43"/>
  <c r="I43"/>
  <c r="H43"/>
  <c r="F43"/>
  <c r="E43"/>
  <c r="C43"/>
  <c r="R42"/>
  <c r="Q42"/>
  <c r="O42"/>
  <c r="N42"/>
  <c r="M42"/>
  <c r="L42"/>
  <c r="J42"/>
  <c r="I42"/>
  <c r="H42"/>
  <c r="F42"/>
  <c r="E42"/>
  <c r="C42"/>
  <c r="R41"/>
  <c r="Q41"/>
  <c r="O41"/>
  <c r="N41"/>
  <c r="M41"/>
  <c r="L41"/>
  <c r="J41"/>
  <c r="I41"/>
  <c r="H41"/>
  <c r="F41"/>
  <c r="E41"/>
  <c r="C41"/>
  <c r="R40"/>
  <c r="Q40"/>
  <c r="O40"/>
  <c r="N40"/>
  <c r="M40"/>
  <c r="L40"/>
  <c r="J40"/>
  <c r="I40"/>
  <c r="H40"/>
  <c r="F40"/>
  <c r="E40"/>
  <c r="C40"/>
  <c r="R39"/>
  <c r="Q39"/>
  <c r="O39"/>
  <c r="N39"/>
  <c r="M39"/>
  <c r="L39"/>
  <c r="J39"/>
  <c r="I39"/>
  <c r="H39"/>
  <c r="F39"/>
  <c r="E39"/>
  <c r="C39"/>
  <c r="R36"/>
  <c r="Q36"/>
  <c r="O36"/>
  <c r="M36"/>
  <c r="L36"/>
  <c r="J36"/>
  <c r="I36"/>
  <c r="H36"/>
  <c r="F36"/>
  <c r="E36"/>
  <c r="C36"/>
  <c r="R70"/>
  <c r="Q70"/>
  <c r="O70"/>
</calcChain>
</file>

<file path=xl/sharedStrings.xml><?xml version="1.0" encoding="utf-8"?>
<sst xmlns="http://schemas.openxmlformats.org/spreadsheetml/2006/main" count="138" uniqueCount="64">
  <si>
    <t>La Graufesenque</t>
  </si>
  <si>
    <t>London</t>
  </si>
  <si>
    <t>Vechten</t>
  </si>
  <si>
    <t>Augst</t>
  </si>
  <si>
    <t>Narbonne</t>
  </si>
  <si>
    <t>Nijmegen</t>
  </si>
  <si>
    <t>Oberwinterthur</t>
  </si>
  <si>
    <t>Cala Culip</t>
  </si>
  <si>
    <t>Colchester Pottery Shop I+II</t>
  </si>
  <si>
    <t>Cup</t>
  </si>
  <si>
    <t>Dish</t>
  </si>
  <si>
    <t>DishR</t>
  </si>
  <si>
    <t>York</t>
  </si>
  <si>
    <t>Caerleon</t>
  </si>
  <si>
    <t>Xanten</t>
  </si>
  <si>
    <t>Dec. Bowls</t>
  </si>
  <si>
    <t>Dec Bowl</t>
  </si>
  <si>
    <t>Dec. Bowl</t>
  </si>
  <si>
    <t>Hermet 1</t>
  </si>
  <si>
    <t>Dish R Shapes</t>
  </si>
  <si>
    <t>Dish Shapes</t>
  </si>
  <si>
    <t>Small bowl/Dish</t>
  </si>
  <si>
    <t>Small bowl/dish</t>
  </si>
  <si>
    <t>Cup Shapes</t>
  </si>
  <si>
    <t>Datasheet 5</t>
  </si>
  <si>
    <t>Summaries</t>
  </si>
  <si>
    <t>Summaries to generate graphs</t>
  </si>
  <si>
    <t xml:space="preserve">La Graufesenque </t>
  </si>
  <si>
    <t>Large Towns</t>
  </si>
  <si>
    <t xml:space="preserve">                   Destruction deposits</t>
  </si>
  <si>
    <t>"Military site" - earlier</t>
  </si>
  <si>
    <t>"Military site" - later</t>
  </si>
  <si>
    <t>Forms/Shapes</t>
  </si>
  <si>
    <t>Dishes</t>
  </si>
  <si>
    <t xml:space="preserve">DishR </t>
  </si>
  <si>
    <t>Comparison % of vessels shapes for selected sites</t>
  </si>
  <si>
    <t>Drag. 27</t>
  </si>
  <si>
    <t>Drag. 27g</t>
  </si>
  <si>
    <t>Drag. 27R</t>
  </si>
  <si>
    <t>Drag. 33</t>
  </si>
  <si>
    <t>Drag. 33a</t>
  </si>
  <si>
    <t>Drag. 24</t>
  </si>
  <si>
    <t>Drag. 24b</t>
  </si>
  <si>
    <t>Drag. 25</t>
  </si>
  <si>
    <t>Drag. 24 or 25</t>
  </si>
  <si>
    <t>Ritt. 5</t>
  </si>
  <si>
    <t>Ritt. 5g</t>
  </si>
  <si>
    <t>Ritt. 8</t>
  </si>
  <si>
    <t>Ritt. 8g</t>
  </si>
  <si>
    <t>Ritt. 9</t>
  </si>
  <si>
    <t>Drag. 15</t>
  </si>
  <si>
    <t>Drag. 15/17</t>
  </si>
  <si>
    <t>Drag. 16</t>
  </si>
  <si>
    <t>Drag. 15/17 or 18</t>
  </si>
  <si>
    <t>Drag. 17</t>
  </si>
  <si>
    <t>Drag. 18</t>
  </si>
  <si>
    <t>Drag. 15/17R</t>
  </si>
  <si>
    <t>Drag. 15/17R or 18R</t>
  </si>
  <si>
    <t>Drag. 18R</t>
  </si>
  <si>
    <t>Drag. 29</t>
  </si>
  <si>
    <t>Drag. 30</t>
  </si>
  <si>
    <t>Drag. 37</t>
  </si>
  <si>
    <t xml:space="preserve">Ritt. 5 </t>
  </si>
  <si>
    <t xml:space="preserve">Ritt. 8/9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</si>
</sst>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top"/>
    </xf>
    <xf numFmtId="2" fontId="0" fillId="0" borderId="0" xfId="0" applyNumberFormat="1" applyAlignment="1">
      <alignment horizontal="right"/>
    </xf>
    <xf numFmtId="2" fontId="0" fillId="0" borderId="0" xfId="0" applyNumberForma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Fill="1" applyAlignment="1">
      <alignment horizontal="left"/>
    </xf>
    <xf numFmtId="0" fontId="0" fillId="0" borderId="1" xfId="0" applyFont="1" applyBorder="1" applyAlignment="1">
      <alignment horizontal="right"/>
    </xf>
    <xf numFmtId="0" fontId="0" fillId="0" borderId="2" xfId="0" applyFont="1" applyBorder="1"/>
    <xf numFmtId="0" fontId="0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0" xfId="0"/>
    <xf numFmtId="0" fontId="3" fillId="0" borderId="0" xfId="0" applyFont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2" fontId="0" fillId="0" borderId="1" xfId="0" applyNumberFormat="1" applyBorder="1"/>
    <xf numFmtId="2" fontId="0" fillId="0" borderId="2" xfId="0" applyNumberFormat="1" applyBorder="1"/>
    <xf numFmtId="2" fontId="0" fillId="0" borderId="3" xfId="0" applyNumberFormat="1" applyBorder="1"/>
    <xf numFmtId="2" fontId="0" fillId="0" borderId="1" xfId="0" applyNumberFormat="1" applyBorder="1" applyAlignment="1">
      <alignment horizontal="right"/>
    </xf>
    <xf numFmtId="2" fontId="0" fillId="0" borderId="2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0" fontId="0" fillId="0" borderId="2" xfId="0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Font="1"/>
    <xf numFmtId="2" fontId="1" fillId="0" borderId="0" xfId="0" applyNumberFormat="1" applyFont="1" applyAlignment="1">
      <alignment horizontal="right"/>
    </xf>
    <xf numFmtId="2" fontId="1" fillId="0" borderId="0" xfId="0" applyNumberFormat="1" applyFont="1"/>
    <xf numFmtId="2" fontId="0" fillId="0" borderId="0" xfId="0" applyNumberFormat="1" applyFont="1" applyAlignment="1">
      <alignment horizontal="right"/>
    </xf>
    <xf numFmtId="2" fontId="0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3"/>
  <sheetViews>
    <sheetView tabSelected="1" workbookViewId="0">
      <selection activeCell="K56" sqref="K56"/>
    </sheetView>
  </sheetViews>
  <sheetFormatPr defaultRowHeight="15"/>
  <cols>
    <col min="1" max="1" width="16.140625" customWidth="1"/>
    <col min="2" max="2" width="19.5703125" style="3" customWidth="1"/>
    <col min="3" max="3" width="16.140625" style="6" bestFit="1" customWidth="1"/>
    <col min="4" max="4" width="3.5703125" style="6" customWidth="1"/>
    <col min="5" max="5" width="7.5703125" customWidth="1"/>
    <col min="6" max="6" width="8" customWidth="1"/>
    <col min="7" max="7" width="3.7109375" customWidth="1"/>
    <col min="8" max="8" width="10.5703125" style="2" customWidth="1"/>
    <col min="9" max="9" width="8.42578125" customWidth="1"/>
    <col min="10" max="10" width="9.7109375" bestFit="1" customWidth="1"/>
    <col min="11" max="11" width="3.42578125" style="2" customWidth="1"/>
    <col min="12" max="12" width="12.140625" customWidth="1"/>
    <col min="13" max="13" width="15" customWidth="1"/>
    <col min="14" max="14" width="9.7109375" bestFit="1" customWidth="1"/>
    <col min="15" max="15" width="17" customWidth="1"/>
    <col min="16" max="16" width="2.85546875" style="2" customWidth="1"/>
    <col min="17" max="17" width="10.5703125" style="2" customWidth="1"/>
    <col min="18" max="18" width="12.28515625" style="2" customWidth="1"/>
    <col min="19" max="19" width="3" style="2" customWidth="1"/>
  </cols>
  <sheetData>
    <row r="1" spans="1:20" ht="18.75">
      <c r="A1" s="11" t="s">
        <v>24</v>
      </c>
      <c r="B1" s="12" t="s">
        <v>35</v>
      </c>
      <c r="C1" s="13"/>
      <c r="D1" s="13"/>
      <c r="E1" s="11"/>
      <c r="F1" s="11"/>
      <c r="G1" s="11"/>
      <c r="H1" s="11"/>
    </row>
    <row r="2" spans="1:20" s="23" customFormat="1" ht="18.75">
      <c r="A2" s="11"/>
      <c r="B2" s="12"/>
      <c r="C2" s="13"/>
      <c r="D2" s="13"/>
      <c r="E2" s="11"/>
      <c r="F2" s="11"/>
      <c r="G2" s="11"/>
      <c r="H2" s="11"/>
    </row>
    <row r="3" spans="1:20" s="35" customFormat="1" ht="45">
      <c r="E3" s="36" t="s">
        <v>28</v>
      </c>
      <c r="H3" s="35" t="s">
        <v>30</v>
      </c>
      <c r="L3" s="35" t="s">
        <v>29</v>
      </c>
      <c r="Q3" s="35" t="s">
        <v>31</v>
      </c>
    </row>
    <row r="4" spans="1:20" ht="30">
      <c r="C4" s="8" t="s">
        <v>27</v>
      </c>
      <c r="D4" s="8"/>
      <c r="E4" s="4" t="s">
        <v>1</v>
      </c>
      <c r="F4" s="4" t="s">
        <v>3</v>
      </c>
      <c r="H4" s="4" t="s">
        <v>14</v>
      </c>
      <c r="I4" s="4" t="s">
        <v>2</v>
      </c>
      <c r="J4" s="4" t="s">
        <v>5</v>
      </c>
      <c r="K4" s="4"/>
      <c r="L4" s="4" t="s">
        <v>4</v>
      </c>
      <c r="M4" s="4" t="s">
        <v>6</v>
      </c>
      <c r="N4" s="4" t="s">
        <v>7</v>
      </c>
      <c r="O4" s="5" t="s">
        <v>8</v>
      </c>
      <c r="P4" s="5"/>
      <c r="Q4" s="5" t="s">
        <v>12</v>
      </c>
      <c r="R4" s="5" t="s">
        <v>13</v>
      </c>
      <c r="S4" s="5"/>
      <c r="T4" s="1"/>
    </row>
    <row r="5" spans="1:20">
      <c r="A5" s="2" t="s">
        <v>9</v>
      </c>
      <c r="B5" s="14" t="s">
        <v>36</v>
      </c>
      <c r="C5" s="26">
        <v>2223</v>
      </c>
      <c r="D5" s="26"/>
      <c r="E5" s="6">
        <v>685</v>
      </c>
      <c r="F5" s="6">
        <v>144</v>
      </c>
      <c r="G5" s="6"/>
      <c r="H5" s="6">
        <v>59</v>
      </c>
      <c r="I5" s="6">
        <v>422</v>
      </c>
      <c r="J5" s="6">
        <v>233</v>
      </c>
      <c r="K5" s="6"/>
      <c r="L5" s="6">
        <v>52</v>
      </c>
      <c r="M5" s="6">
        <v>62</v>
      </c>
      <c r="N5" s="6">
        <v>46</v>
      </c>
      <c r="O5" s="6">
        <v>7</v>
      </c>
      <c r="P5" s="6"/>
      <c r="Q5" s="6">
        <v>15</v>
      </c>
      <c r="R5" s="6">
        <v>24</v>
      </c>
      <c r="S5" s="6"/>
      <c r="T5" s="2"/>
    </row>
    <row r="6" spans="1:20">
      <c r="A6" s="2" t="s">
        <v>9</v>
      </c>
      <c r="B6" s="14" t="s">
        <v>37</v>
      </c>
      <c r="C6" s="26">
        <v>3625</v>
      </c>
      <c r="D6" s="26"/>
      <c r="E6" s="6">
        <v>1371</v>
      </c>
      <c r="F6" s="6">
        <v>546</v>
      </c>
      <c r="G6" s="6"/>
      <c r="H6" s="6">
        <v>70</v>
      </c>
      <c r="I6" s="6">
        <v>1225</v>
      </c>
      <c r="J6" s="6">
        <v>466</v>
      </c>
      <c r="K6" s="6"/>
      <c r="L6" s="6">
        <v>550</v>
      </c>
      <c r="M6" s="6">
        <v>0</v>
      </c>
      <c r="N6" s="6">
        <v>150</v>
      </c>
      <c r="O6" s="6">
        <v>46</v>
      </c>
      <c r="P6" s="6"/>
      <c r="Q6" s="6">
        <v>21</v>
      </c>
      <c r="R6" s="6">
        <v>28</v>
      </c>
      <c r="S6" s="6"/>
      <c r="T6" s="2"/>
    </row>
    <row r="7" spans="1:20">
      <c r="A7" s="2" t="s">
        <v>9</v>
      </c>
      <c r="B7" s="14" t="s">
        <v>38</v>
      </c>
      <c r="C7" s="26">
        <v>28</v>
      </c>
      <c r="D7" s="26"/>
      <c r="E7" s="6">
        <v>0</v>
      </c>
      <c r="F7" s="6">
        <v>0</v>
      </c>
      <c r="G7" s="6"/>
      <c r="H7" s="6">
        <v>0</v>
      </c>
      <c r="I7" s="6"/>
      <c r="J7" s="6">
        <v>2</v>
      </c>
      <c r="K7" s="6"/>
      <c r="L7" s="6">
        <v>1</v>
      </c>
      <c r="M7" s="6">
        <v>0</v>
      </c>
      <c r="N7" s="6">
        <v>0</v>
      </c>
      <c r="O7" s="6">
        <v>0</v>
      </c>
      <c r="P7" s="6"/>
      <c r="Q7" s="6">
        <v>0</v>
      </c>
      <c r="R7" s="6">
        <v>0</v>
      </c>
      <c r="S7" s="6"/>
      <c r="T7" s="2"/>
    </row>
    <row r="8" spans="1:20">
      <c r="A8" s="2" t="s">
        <v>9</v>
      </c>
      <c r="B8" s="14" t="s">
        <v>39</v>
      </c>
      <c r="C8" s="26">
        <v>142</v>
      </c>
      <c r="D8" s="26"/>
      <c r="E8" s="6">
        <v>101</v>
      </c>
      <c r="F8" s="6">
        <v>67</v>
      </c>
      <c r="G8" s="6"/>
      <c r="H8" s="6">
        <v>5</v>
      </c>
      <c r="I8" s="6">
        <v>13</v>
      </c>
      <c r="J8" s="6">
        <v>23</v>
      </c>
      <c r="K8" s="6"/>
      <c r="L8" s="6">
        <v>20</v>
      </c>
      <c r="M8" s="6">
        <v>0</v>
      </c>
      <c r="N8" s="6">
        <v>0</v>
      </c>
      <c r="O8" s="6">
        <v>0</v>
      </c>
      <c r="P8" s="6"/>
      <c r="Q8" s="6">
        <v>2</v>
      </c>
      <c r="R8" s="6">
        <v>5</v>
      </c>
      <c r="S8" s="6"/>
      <c r="T8" s="2"/>
    </row>
    <row r="9" spans="1:20">
      <c r="A9" s="2" t="s">
        <v>9</v>
      </c>
      <c r="B9" s="14" t="s">
        <v>40</v>
      </c>
      <c r="C9" s="26">
        <v>1639</v>
      </c>
      <c r="D9" s="26"/>
      <c r="E9" s="6">
        <v>162</v>
      </c>
      <c r="F9" s="6">
        <v>98</v>
      </c>
      <c r="G9" s="6"/>
      <c r="H9" s="6">
        <v>4</v>
      </c>
      <c r="I9" s="6">
        <v>50</v>
      </c>
      <c r="J9" s="6">
        <v>44</v>
      </c>
      <c r="K9" s="6"/>
      <c r="L9" s="6">
        <v>11</v>
      </c>
      <c r="M9" s="6">
        <v>0</v>
      </c>
      <c r="N9" s="6">
        <v>0</v>
      </c>
      <c r="O9" s="6">
        <v>0</v>
      </c>
      <c r="P9" s="6"/>
      <c r="Q9" s="6">
        <v>1</v>
      </c>
      <c r="R9" s="6">
        <v>5</v>
      </c>
      <c r="S9" s="6"/>
      <c r="T9" s="2"/>
    </row>
    <row r="10" spans="1:20">
      <c r="A10" s="23" t="s">
        <v>21</v>
      </c>
      <c r="B10" s="14" t="s">
        <v>41</v>
      </c>
      <c r="C10" s="26">
        <v>3243</v>
      </c>
      <c r="D10" s="26"/>
      <c r="E10" s="6">
        <v>190</v>
      </c>
      <c r="F10" s="6">
        <v>271</v>
      </c>
      <c r="G10" s="6"/>
      <c r="H10" s="6">
        <v>49</v>
      </c>
      <c r="I10" s="6">
        <v>328</v>
      </c>
      <c r="J10" s="6">
        <v>86</v>
      </c>
      <c r="K10" s="6"/>
      <c r="L10" s="6">
        <v>127</v>
      </c>
      <c r="M10" s="6">
        <v>6</v>
      </c>
      <c r="N10" s="6">
        <v>228</v>
      </c>
      <c r="O10" s="6">
        <v>36</v>
      </c>
      <c r="P10" s="6"/>
      <c r="Q10" s="6">
        <v>0</v>
      </c>
      <c r="R10" s="6">
        <v>0</v>
      </c>
      <c r="S10" s="6"/>
      <c r="T10" s="2"/>
    </row>
    <row r="11" spans="1:20">
      <c r="A11" s="23" t="s">
        <v>21</v>
      </c>
      <c r="B11" s="14" t="s">
        <v>42</v>
      </c>
      <c r="C11" s="26">
        <v>297</v>
      </c>
      <c r="D11" s="26"/>
      <c r="E11" s="6"/>
      <c r="F11" s="6">
        <v>65</v>
      </c>
      <c r="G11" s="6"/>
      <c r="H11" s="2">
        <v>0</v>
      </c>
      <c r="I11" s="6">
        <v>13</v>
      </c>
      <c r="J11" s="6">
        <v>9</v>
      </c>
      <c r="K11" s="6"/>
      <c r="L11" s="6">
        <v>14</v>
      </c>
      <c r="M11" s="6">
        <v>0</v>
      </c>
      <c r="N11" s="6">
        <v>0</v>
      </c>
      <c r="O11" s="6">
        <v>0</v>
      </c>
      <c r="P11" s="6"/>
      <c r="Q11" s="6">
        <v>0</v>
      </c>
      <c r="R11" s="6">
        <v>0</v>
      </c>
      <c r="S11" s="6"/>
      <c r="T11" s="2"/>
    </row>
    <row r="12" spans="1:20">
      <c r="A12" s="23" t="s">
        <v>21</v>
      </c>
      <c r="B12" s="14" t="s">
        <v>43</v>
      </c>
      <c r="C12" s="27"/>
      <c r="D12" s="27"/>
      <c r="E12" s="6"/>
      <c r="F12" s="6">
        <v>3</v>
      </c>
      <c r="G12" s="6"/>
      <c r="H12" s="6">
        <v>2</v>
      </c>
      <c r="I12" s="6">
        <v>3</v>
      </c>
      <c r="J12" s="6">
        <v>2</v>
      </c>
      <c r="K12" s="6"/>
      <c r="L12" s="6">
        <v>2</v>
      </c>
      <c r="M12" s="6">
        <v>0</v>
      </c>
      <c r="N12" s="6">
        <v>0</v>
      </c>
      <c r="O12" s="6">
        <v>0</v>
      </c>
      <c r="P12" s="6"/>
      <c r="Q12" s="6">
        <v>0</v>
      </c>
      <c r="R12" s="6">
        <v>0</v>
      </c>
      <c r="S12" s="6"/>
      <c r="T12" s="2"/>
    </row>
    <row r="13" spans="1:20" s="21" customFormat="1">
      <c r="A13" s="23" t="s">
        <v>21</v>
      </c>
      <c r="B13" s="14" t="s">
        <v>44</v>
      </c>
      <c r="C13" s="26">
        <v>472</v>
      </c>
      <c r="D13" s="2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20">
      <c r="A14" s="24" t="s">
        <v>9</v>
      </c>
      <c r="B14" s="14" t="s">
        <v>45</v>
      </c>
      <c r="C14" s="27">
        <v>139</v>
      </c>
      <c r="D14" s="27"/>
      <c r="E14" s="6">
        <v>0</v>
      </c>
      <c r="F14" s="6">
        <v>10</v>
      </c>
      <c r="G14" s="6"/>
      <c r="H14" s="6">
        <v>2</v>
      </c>
      <c r="I14" s="6">
        <v>24</v>
      </c>
      <c r="J14" s="6">
        <v>6</v>
      </c>
      <c r="K14" s="6"/>
      <c r="L14" s="6">
        <v>3</v>
      </c>
      <c r="M14" s="6">
        <v>0</v>
      </c>
      <c r="N14" s="6">
        <v>0</v>
      </c>
      <c r="O14" s="6">
        <v>0</v>
      </c>
      <c r="P14" s="6"/>
      <c r="Q14" s="6">
        <v>0</v>
      </c>
      <c r="R14" s="6">
        <v>0</v>
      </c>
      <c r="S14" s="6"/>
      <c r="T14" s="2"/>
    </row>
    <row r="15" spans="1:20">
      <c r="A15" s="24" t="s">
        <v>9</v>
      </c>
      <c r="B15" s="14" t="s">
        <v>46</v>
      </c>
      <c r="C15" s="27">
        <v>1137</v>
      </c>
      <c r="D15" s="27"/>
      <c r="E15" s="6">
        <v>0</v>
      </c>
      <c r="F15" s="6">
        <v>19</v>
      </c>
      <c r="G15" s="6"/>
      <c r="H15" s="6">
        <v>5</v>
      </c>
      <c r="I15" s="6">
        <v>39</v>
      </c>
      <c r="J15" s="6">
        <v>7</v>
      </c>
      <c r="K15" s="6"/>
      <c r="L15" s="6">
        <v>10</v>
      </c>
      <c r="M15" s="6">
        <v>0</v>
      </c>
      <c r="N15" s="6">
        <v>0</v>
      </c>
      <c r="O15" s="6">
        <v>0</v>
      </c>
      <c r="P15" s="6"/>
      <c r="Q15" s="6">
        <v>0</v>
      </c>
      <c r="R15" s="6">
        <v>0</v>
      </c>
      <c r="S15" s="6"/>
      <c r="T15" s="2"/>
    </row>
    <row r="16" spans="1:20">
      <c r="A16" s="24" t="s">
        <v>9</v>
      </c>
      <c r="B16" s="14" t="s">
        <v>47</v>
      </c>
      <c r="C16" s="26">
        <v>799</v>
      </c>
      <c r="D16" s="26"/>
      <c r="E16" s="6">
        <v>79</v>
      </c>
      <c r="F16" s="6">
        <v>122</v>
      </c>
      <c r="G16" s="6"/>
      <c r="H16" s="6">
        <v>5</v>
      </c>
      <c r="I16" s="6">
        <v>61</v>
      </c>
      <c r="J16" s="6">
        <v>20</v>
      </c>
      <c r="K16" s="6"/>
      <c r="L16" s="6">
        <v>141</v>
      </c>
      <c r="M16" s="6">
        <v>27</v>
      </c>
      <c r="N16" s="6">
        <v>0</v>
      </c>
      <c r="O16" s="6">
        <v>3</v>
      </c>
      <c r="P16" s="6"/>
      <c r="Q16" s="6">
        <v>0</v>
      </c>
      <c r="R16" s="6">
        <v>0</v>
      </c>
      <c r="S16" s="6"/>
      <c r="T16" s="2"/>
    </row>
    <row r="17" spans="1:20">
      <c r="A17" s="24" t="s">
        <v>9</v>
      </c>
      <c r="B17" s="14" t="s">
        <v>48</v>
      </c>
      <c r="C17" s="27">
        <v>5</v>
      </c>
      <c r="D17" s="27"/>
      <c r="E17" s="6">
        <v>0</v>
      </c>
      <c r="F17" s="6">
        <v>1</v>
      </c>
      <c r="G17" s="6"/>
      <c r="H17" s="6">
        <v>0</v>
      </c>
      <c r="I17" s="6">
        <v>0</v>
      </c>
      <c r="J17" s="6">
        <v>1</v>
      </c>
      <c r="K17" s="6"/>
      <c r="L17" s="6">
        <v>7</v>
      </c>
      <c r="M17" s="6">
        <v>0</v>
      </c>
      <c r="N17" s="6">
        <v>0</v>
      </c>
      <c r="O17" s="6">
        <v>0</v>
      </c>
      <c r="P17" s="6"/>
      <c r="Q17" s="6">
        <v>0</v>
      </c>
      <c r="R17" s="6">
        <v>0</v>
      </c>
      <c r="S17" s="6"/>
      <c r="T17" s="2"/>
    </row>
    <row r="18" spans="1:20">
      <c r="A18" s="24" t="s">
        <v>9</v>
      </c>
      <c r="B18" s="14" t="s">
        <v>49</v>
      </c>
      <c r="C18" s="26">
        <v>175</v>
      </c>
      <c r="D18" s="26"/>
      <c r="E18" s="6">
        <v>24</v>
      </c>
      <c r="F18" s="6">
        <v>52</v>
      </c>
      <c r="G18" s="6"/>
      <c r="H18" s="6">
        <v>3</v>
      </c>
      <c r="I18" s="6">
        <v>33</v>
      </c>
      <c r="J18" s="6">
        <v>5</v>
      </c>
      <c r="K18" s="6"/>
      <c r="L18" s="6">
        <v>20</v>
      </c>
      <c r="M18" s="6">
        <v>14</v>
      </c>
      <c r="N18" s="6">
        <v>0</v>
      </c>
      <c r="O18" s="6">
        <v>0</v>
      </c>
      <c r="P18" s="6"/>
      <c r="Q18" s="6">
        <v>0</v>
      </c>
      <c r="R18" s="6">
        <v>0</v>
      </c>
      <c r="S18" s="6"/>
      <c r="T18" s="2"/>
    </row>
    <row r="19" spans="1:20">
      <c r="A19" s="3" t="s">
        <v>9</v>
      </c>
      <c r="B19" s="14" t="s">
        <v>9</v>
      </c>
      <c r="C19" s="26">
        <v>311</v>
      </c>
      <c r="D19" s="26"/>
      <c r="E19" s="6">
        <v>1</v>
      </c>
      <c r="F19" s="6">
        <v>24</v>
      </c>
      <c r="G19" s="6"/>
      <c r="H19" s="6">
        <v>11</v>
      </c>
      <c r="I19" s="6">
        <v>13</v>
      </c>
      <c r="J19" s="6">
        <v>6</v>
      </c>
      <c r="K19" s="6"/>
      <c r="L19" s="6">
        <v>0</v>
      </c>
      <c r="M19" s="6">
        <v>0</v>
      </c>
      <c r="N19" s="6">
        <v>0</v>
      </c>
      <c r="O19" s="6">
        <v>0</v>
      </c>
      <c r="P19" s="6"/>
      <c r="Q19" s="6">
        <v>1</v>
      </c>
      <c r="R19" s="6">
        <v>1</v>
      </c>
      <c r="S19" s="6"/>
      <c r="T19" s="2"/>
    </row>
    <row r="20" spans="1:20">
      <c r="A20" s="3" t="s">
        <v>10</v>
      </c>
      <c r="B20" s="14" t="s">
        <v>50</v>
      </c>
      <c r="C20" s="27">
        <v>1</v>
      </c>
      <c r="D20" s="27"/>
      <c r="E20" s="6">
        <v>7</v>
      </c>
      <c r="F20" s="6">
        <v>0</v>
      </c>
      <c r="G20" s="6"/>
      <c r="H20" s="6">
        <v>0</v>
      </c>
      <c r="I20" s="6">
        <v>0</v>
      </c>
      <c r="J20" s="6">
        <v>0</v>
      </c>
      <c r="K20" s="6"/>
      <c r="L20" s="6">
        <v>0</v>
      </c>
      <c r="M20" s="6">
        <v>0</v>
      </c>
      <c r="N20" s="6">
        <v>0</v>
      </c>
      <c r="O20" s="6">
        <v>0</v>
      </c>
      <c r="P20" s="6"/>
      <c r="Q20" s="6">
        <v>0</v>
      </c>
      <c r="R20" s="6">
        <v>0</v>
      </c>
      <c r="S20" s="6"/>
      <c r="T20" s="2"/>
    </row>
    <row r="21" spans="1:20" s="26" customFormat="1">
      <c r="A21" s="22" t="s">
        <v>10</v>
      </c>
      <c r="B21" s="25" t="s">
        <v>51</v>
      </c>
      <c r="C21" s="26">
        <v>565</v>
      </c>
      <c r="E21" s="27">
        <v>113</v>
      </c>
      <c r="F21" s="27">
        <v>43</v>
      </c>
      <c r="G21" s="27"/>
      <c r="H21" s="27">
        <v>7</v>
      </c>
      <c r="I21" s="27">
        <v>108</v>
      </c>
      <c r="J21" s="27">
        <v>84</v>
      </c>
      <c r="K21" s="27"/>
      <c r="L21" s="27">
        <v>114</v>
      </c>
      <c r="M21" s="27">
        <v>3</v>
      </c>
      <c r="N21" s="27">
        <v>2</v>
      </c>
      <c r="O21" s="27">
        <v>4</v>
      </c>
      <c r="P21" s="27"/>
      <c r="Q21" s="27">
        <v>2</v>
      </c>
      <c r="R21" s="27">
        <v>0</v>
      </c>
      <c r="S21" s="27"/>
    </row>
    <row r="22" spans="1:20">
      <c r="A22" s="3" t="s">
        <v>10</v>
      </c>
      <c r="B22" s="14" t="s">
        <v>52</v>
      </c>
      <c r="C22" s="27">
        <v>25</v>
      </c>
      <c r="D22" s="27"/>
      <c r="E22" s="6">
        <v>3</v>
      </c>
      <c r="F22" s="6">
        <v>2</v>
      </c>
      <c r="G22" s="6"/>
      <c r="H22" s="6">
        <v>2</v>
      </c>
      <c r="I22" s="6">
        <v>8</v>
      </c>
      <c r="J22" s="6">
        <v>1</v>
      </c>
      <c r="K22" s="6"/>
      <c r="L22" s="6">
        <v>0</v>
      </c>
      <c r="M22" s="6">
        <v>0</v>
      </c>
      <c r="N22" s="6">
        <v>0</v>
      </c>
      <c r="O22" s="6">
        <v>4</v>
      </c>
      <c r="P22" s="6"/>
      <c r="Q22" s="6">
        <v>0</v>
      </c>
      <c r="R22" s="6">
        <v>0</v>
      </c>
      <c r="S22" s="6"/>
    </row>
    <row r="23" spans="1:20">
      <c r="A23" s="3" t="s">
        <v>10</v>
      </c>
      <c r="B23" s="14" t="s">
        <v>53</v>
      </c>
      <c r="C23" s="27">
        <v>831</v>
      </c>
      <c r="D23" s="27"/>
      <c r="E23" s="6">
        <v>521</v>
      </c>
      <c r="F23" s="6">
        <v>225</v>
      </c>
      <c r="G23" s="6"/>
      <c r="H23" s="6">
        <v>40</v>
      </c>
      <c r="I23" s="6">
        <v>279</v>
      </c>
      <c r="J23" s="6">
        <v>118</v>
      </c>
      <c r="K23" s="6"/>
      <c r="L23" s="6">
        <v>9</v>
      </c>
      <c r="M23" s="6">
        <v>1</v>
      </c>
      <c r="N23" s="6">
        <v>0</v>
      </c>
      <c r="O23" s="6">
        <v>4</v>
      </c>
      <c r="P23" s="6"/>
      <c r="Q23" s="6">
        <v>14</v>
      </c>
      <c r="R23" s="6">
        <v>7</v>
      </c>
      <c r="S23" s="6"/>
    </row>
    <row r="24" spans="1:20">
      <c r="A24" s="3" t="s">
        <v>10</v>
      </c>
      <c r="B24" s="24" t="s">
        <v>54</v>
      </c>
      <c r="C24" s="27">
        <v>13</v>
      </c>
      <c r="D24" s="27"/>
      <c r="E24" s="6">
        <v>0</v>
      </c>
      <c r="F24" s="6">
        <v>5</v>
      </c>
      <c r="G24" s="6"/>
      <c r="H24" s="6">
        <v>0</v>
      </c>
      <c r="I24" s="6">
        <v>1</v>
      </c>
      <c r="J24" s="6">
        <v>9</v>
      </c>
      <c r="K24" s="6"/>
      <c r="L24" s="6">
        <v>0</v>
      </c>
      <c r="M24" s="6">
        <v>0</v>
      </c>
      <c r="N24" s="6">
        <v>0</v>
      </c>
      <c r="O24" s="6">
        <v>0</v>
      </c>
      <c r="P24" s="6"/>
      <c r="Q24" s="6">
        <v>0</v>
      </c>
      <c r="R24" s="6">
        <v>0</v>
      </c>
      <c r="S24" s="6"/>
    </row>
    <row r="25" spans="1:20">
      <c r="A25" s="3" t="s">
        <v>10</v>
      </c>
      <c r="B25" s="24" t="s">
        <v>55</v>
      </c>
      <c r="C25" s="26">
        <v>1475</v>
      </c>
      <c r="D25" s="26"/>
      <c r="E25" s="6">
        <v>1035</v>
      </c>
      <c r="F25" s="6">
        <v>161</v>
      </c>
      <c r="G25" s="6"/>
      <c r="H25" s="6">
        <v>57</v>
      </c>
      <c r="I25" s="6">
        <v>619</v>
      </c>
      <c r="J25" s="6">
        <v>414</v>
      </c>
      <c r="K25" s="6"/>
      <c r="L25" s="6">
        <v>189</v>
      </c>
      <c r="M25" s="6">
        <v>57</v>
      </c>
      <c r="N25" s="6">
        <v>533</v>
      </c>
      <c r="O25" s="6">
        <v>15</v>
      </c>
      <c r="P25" s="6"/>
      <c r="Q25" s="6">
        <v>31</v>
      </c>
      <c r="R25" s="6">
        <v>78</v>
      </c>
      <c r="S25" s="6"/>
    </row>
    <row r="26" spans="1:20" s="2" customFormat="1">
      <c r="A26" s="3" t="s">
        <v>10</v>
      </c>
      <c r="B26" s="3" t="s">
        <v>10</v>
      </c>
      <c r="C26" s="26">
        <v>1301</v>
      </c>
      <c r="D26" s="26"/>
      <c r="E26" s="6">
        <v>85</v>
      </c>
      <c r="F26" s="6">
        <v>270</v>
      </c>
      <c r="G26" s="6"/>
      <c r="H26" s="6">
        <v>47</v>
      </c>
      <c r="I26" s="6">
        <v>153</v>
      </c>
      <c r="J26" s="6">
        <v>40</v>
      </c>
      <c r="K26" s="6"/>
      <c r="L26" s="6">
        <v>0</v>
      </c>
      <c r="M26" s="6">
        <v>0</v>
      </c>
      <c r="N26" s="6">
        <v>0</v>
      </c>
      <c r="O26" s="6">
        <v>4</v>
      </c>
      <c r="P26" s="6"/>
      <c r="Q26" s="6">
        <v>1</v>
      </c>
      <c r="R26" s="6">
        <v>1</v>
      </c>
      <c r="S26" s="6"/>
    </row>
    <row r="27" spans="1:20" s="23" customFormat="1">
      <c r="A27" s="24" t="s">
        <v>10</v>
      </c>
      <c r="B27" s="24" t="s">
        <v>18</v>
      </c>
      <c r="C27" s="27">
        <v>1</v>
      </c>
      <c r="D27" s="27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1:20">
      <c r="A28" s="3" t="s">
        <v>11</v>
      </c>
      <c r="B28" s="24" t="s">
        <v>56</v>
      </c>
      <c r="C28" s="27">
        <v>60</v>
      </c>
      <c r="D28" s="27"/>
      <c r="E28" s="6">
        <v>7</v>
      </c>
      <c r="F28" s="6">
        <v>2</v>
      </c>
      <c r="G28" s="6"/>
      <c r="H28" s="6">
        <v>0</v>
      </c>
      <c r="I28" s="6">
        <v>8</v>
      </c>
      <c r="J28" s="6">
        <v>6</v>
      </c>
      <c r="K28" s="6"/>
      <c r="L28" s="6">
        <v>22</v>
      </c>
      <c r="M28" s="6">
        <v>1</v>
      </c>
      <c r="N28" s="6">
        <v>0</v>
      </c>
      <c r="O28" s="6">
        <v>0</v>
      </c>
      <c r="P28" s="6"/>
      <c r="Q28" s="6">
        <v>0</v>
      </c>
      <c r="R28" s="6">
        <v>1</v>
      </c>
      <c r="S28" s="6"/>
    </row>
    <row r="29" spans="1:20" s="2" customFormat="1">
      <c r="A29" s="3" t="s">
        <v>11</v>
      </c>
      <c r="B29" s="24" t="s">
        <v>57</v>
      </c>
      <c r="C29" s="26">
        <v>427</v>
      </c>
      <c r="D29" s="26"/>
      <c r="E29" s="6">
        <v>134</v>
      </c>
      <c r="F29" s="6">
        <v>43</v>
      </c>
      <c r="G29" s="6"/>
      <c r="H29" s="6">
        <v>15</v>
      </c>
      <c r="I29" s="6">
        <v>49</v>
      </c>
      <c r="J29" s="6">
        <v>18</v>
      </c>
      <c r="K29" s="6"/>
      <c r="L29" s="6">
        <v>0</v>
      </c>
      <c r="M29" s="6">
        <v>0</v>
      </c>
      <c r="N29" s="6">
        <v>0</v>
      </c>
      <c r="O29" s="6">
        <v>18</v>
      </c>
      <c r="P29" s="6"/>
      <c r="Q29" s="6">
        <v>4</v>
      </c>
      <c r="R29" s="6">
        <v>2</v>
      </c>
      <c r="S29" s="6"/>
    </row>
    <row r="30" spans="1:20">
      <c r="A30" s="24" t="s">
        <v>11</v>
      </c>
      <c r="B30" s="24" t="s">
        <v>58</v>
      </c>
      <c r="C30" s="26">
        <v>134</v>
      </c>
      <c r="D30" s="26"/>
      <c r="E30" s="6">
        <v>143</v>
      </c>
      <c r="F30" s="6">
        <v>7</v>
      </c>
      <c r="G30" s="6"/>
      <c r="H30" s="6">
        <v>5</v>
      </c>
      <c r="I30" s="6">
        <v>38</v>
      </c>
      <c r="J30" s="6">
        <v>25</v>
      </c>
      <c r="K30" s="6"/>
      <c r="L30" s="6">
        <v>21</v>
      </c>
      <c r="M30" s="6">
        <v>18</v>
      </c>
      <c r="N30" s="6">
        <v>1</v>
      </c>
      <c r="O30" s="6">
        <v>0</v>
      </c>
      <c r="P30" s="6"/>
      <c r="Q30" s="6">
        <v>5</v>
      </c>
      <c r="R30" s="6">
        <v>10</v>
      </c>
      <c r="S30" s="6"/>
    </row>
    <row r="31" spans="1:20">
      <c r="A31" s="3" t="s">
        <v>11</v>
      </c>
      <c r="B31" s="24" t="s">
        <v>11</v>
      </c>
      <c r="C31" s="26">
        <v>257</v>
      </c>
      <c r="D31" s="26"/>
      <c r="E31" s="6">
        <v>32</v>
      </c>
      <c r="F31" s="6">
        <v>70</v>
      </c>
      <c r="G31" s="6"/>
      <c r="H31" s="6">
        <v>4</v>
      </c>
      <c r="I31" s="6">
        <v>22</v>
      </c>
      <c r="J31" s="6">
        <v>3</v>
      </c>
      <c r="K31" s="6"/>
      <c r="L31" s="6">
        <v>0</v>
      </c>
      <c r="M31" s="6">
        <v>0</v>
      </c>
      <c r="N31" s="6">
        <v>0</v>
      </c>
      <c r="O31" s="6">
        <v>0</v>
      </c>
      <c r="P31" s="6"/>
      <c r="Q31" s="6">
        <v>3</v>
      </c>
      <c r="R31" s="6">
        <v>0</v>
      </c>
      <c r="S31" s="6"/>
    </row>
    <row r="32" spans="1:20">
      <c r="A32" s="3" t="s">
        <v>16</v>
      </c>
      <c r="B32" s="24" t="s">
        <v>59</v>
      </c>
      <c r="C32" s="26">
        <v>2275</v>
      </c>
      <c r="D32" s="26"/>
      <c r="E32" s="6">
        <v>509</v>
      </c>
      <c r="F32" s="6">
        <v>387</v>
      </c>
      <c r="G32" s="6"/>
      <c r="H32" s="6">
        <v>27</v>
      </c>
      <c r="I32" s="6">
        <v>288</v>
      </c>
      <c r="J32" s="6">
        <v>100</v>
      </c>
      <c r="K32" s="6"/>
      <c r="L32" s="6">
        <v>209</v>
      </c>
      <c r="M32" s="6">
        <v>41</v>
      </c>
      <c r="N32" s="6">
        <v>338</v>
      </c>
      <c r="O32" s="6">
        <v>1</v>
      </c>
      <c r="P32" s="6"/>
      <c r="Q32" s="6">
        <v>11</v>
      </c>
      <c r="R32" s="6">
        <v>18</v>
      </c>
      <c r="S32" s="6"/>
    </row>
    <row r="33" spans="1:19">
      <c r="A33" s="3" t="s">
        <v>16</v>
      </c>
      <c r="B33" s="24" t="s">
        <v>60</v>
      </c>
      <c r="C33" s="26">
        <v>61</v>
      </c>
      <c r="D33" s="26"/>
      <c r="E33" s="6">
        <v>3</v>
      </c>
      <c r="F33" s="6">
        <v>1</v>
      </c>
      <c r="G33" s="6"/>
      <c r="H33" s="6">
        <v>0</v>
      </c>
      <c r="I33" s="6">
        <v>0</v>
      </c>
      <c r="J33" s="6">
        <v>2</v>
      </c>
      <c r="K33" s="6"/>
      <c r="L33" s="6">
        <v>3</v>
      </c>
      <c r="M33" s="6">
        <v>0</v>
      </c>
      <c r="N33" s="6">
        <v>0</v>
      </c>
      <c r="O33" s="6">
        <v>0</v>
      </c>
      <c r="P33" s="6"/>
      <c r="Q33" s="6">
        <v>0</v>
      </c>
      <c r="R33" s="6">
        <v>0</v>
      </c>
      <c r="S33" s="6"/>
    </row>
    <row r="34" spans="1:19">
      <c r="A34" s="3" t="s">
        <v>16</v>
      </c>
      <c r="B34" s="24" t="s">
        <v>61</v>
      </c>
      <c r="C34" s="26">
        <v>425</v>
      </c>
      <c r="D34" s="26"/>
      <c r="E34" s="6">
        <v>55</v>
      </c>
      <c r="F34" s="6">
        <v>15</v>
      </c>
      <c r="G34" s="6"/>
      <c r="H34" s="6">
        <v>3</v>
      </c>
      <c r="I34" s="6">
        <v>10</v>
      </c>
      <c r="J34" s="6">
        <v>15</v>
      </c>
      <c r="K34" s="6"/>
      <c r="L34" s="6">
        <v>18</v>
      </c>
      <c r="M34" s="6">
        <v>1</v>
      </c>
      <c r="N34" s="6">
        <v>6</v>
      </c>
      <c r="O34" s="6">
        <v>0</v>
      </c>
      <c r="P34" s="6"/>
      <c r="Q34" s="6">
        <v>3</v>
      </c>
      <c r="R34" s="6">
        <v>7</v>
      </c>
      <c r="S34" s="6"/>
    </row>
    <row r="35" spans="1:19" ht="15.75" thickBot="1">
      <c r="A35" s="3"/>
      <c r="C35" s="27"/>
      <c r="D35" s="27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s="1" customFormat="1" ht="15.75" thickBot="1">
      <c r="B36" s="7"/>
      <c r="C36" s="15">
        <f>SUM(C5:C35)</f>
        <v>22086</v>
      </c>
      <c r="D36" s="34"/>
      <c r="E36" s="16">
        <f>SUM(E5:E35)</f>
        <v>5260</v>
      </c>
      <c r="F36" s="16">
        <f>SUM(F5:F35)</f>
        <v>2653</v>
      </c>
      <c r="G36" s="16"/>
      <c r="H36" s="16">
        <f>SUM(H5:H35)</f>
        <v>422</v>
      </c>
      <c r="I36" s="16">
        <f>SUM(I5:I35)</f>
        <v>3807</v>
      </c>
      <c r="J36" s="16">
        <f>SUM(J5:J35)</f>
        <v>1745</v>
      </c>
      <c r="K36" s="16"/>
      <c r="L36" s="16">
        <f>SUM(L5:L35)</f>
        <v>1543</v>
      </c>
      <c r="M36" s="16">
        <f>SUM(M5:M35)</f>
        <v>231</v>
      </c>
      <c r="N36" s="16">
        <v>424</v>
      </c>
      <c r="O36" s="16">
        <f>SUM(O5:O35)</f>
        <v>142</v>
      </c>
      <c r="P36" s="16"/>
      <c r="Q36" s="16">
        <f>SUM(Q5:Q35)</f>
        <v>114</v>
      </c>
      <c r="R36" s="17">
        <f>SUM(R5:R35)</f>
        <v>187</v>
      </c>
    </row>
    <row r="38" spans="1:19">
      <c r="A38" s="1" t="s">
        <v>25</v>
      </c>
      <c r="B38" s="7" t="s">
        <v>32</v>
      </c>
    </row>
    <row r="39" spans="1:19">
      <c r="A39" s="2" t="s">
        <v>9</v>
      </c>
      <c r="B39" s="24" t="s">
        <v>36</v>
      </c>
      <c r="C39" s="37">
        <f>SUM(C5:C7)</f>
        <v>5876</v>
      </c>
      <c r="D39" s="37"/>
      <c r="E39" s="37">
        <f>SUM(E5:E7)</f>
        <v>2056</v>
      </c>
      <c r="F39" s="37">
        <f>SUM(F5:F7)</f>
        <v>690</v>
      </c>
      <c r="G39" s="37"/>
      <c r="H39" s="37">
        <f>SUM(H5:H7)</f>
        <v>129</v>
      </c>
      <c r="I39" s="37">
        <f>SUM(I5:I7)</f>
        <v>1647</v>
      </c>
      <c r="J39" s="37">
        <f>SUM(J5:J7)</f>
        <v>701</v>
      </c>
      <c r="K39" s="37"/>
      <c r="L39" s="37">
        <f>SUM(L5:L7)</f>
        <v>603</v>
      </c>
      <c r="M39" s="37">
        <f>SUM(M5:M7)</f>
        <v>62</v>
      </c>
      <c r="N39" s="37">
        <f>SUM(N5:N7)</f>
        <v>196</v>
      </c>
      <c r="O39" s="37">
        <f>SUM(O5:O7)</f>
        <v>53</v>
      </c>
      <c r="P39" s="37"/>
      <c r="Q39" s="37">
        <f>SUM(Q5:Q7)</f>
        <v>36</v>
      </c>
      <c r="R39" s="37">
        <f>SUM(R5:R7)</f>
        <v>52</v>
      </c>
    </row>
    <row r="40" spans="1:19">
      <c r="A40" s="2" t="s">
        <v>9</v>
      </c>
      <c r="B40" s="24" t="s">
        <v>39</v>
      </c>
      <c r="C40" s="37">
        <f>SUM(C8:C9)</f>
        <v>1781</v>
      </c>
      <c r="D40" s="37"/>
      <c r="E40" s="37">
        <f>SUM(E8:E9)</f>
        <v>263</v>
      </c>
      <c r="F40" s="37">
        <f>SUM(F8:F9)</f>
        <v>165</v>
      </c>
      <c r="G40" s="37"/>
      <c r="H40" s="37">
        <f>SUM(H8:H9)</f>
        <v>9</v>
      </c>
      <c r="I40" s="37">
        <f>SUM(I8:I9)</f>
        <v>63</v>
      </c>
      <c r="J40" s="37">
        <f>SUM(J8:J9)</f>
        <v>67</v>
      </c>
      <c r="K40" s="37"/>
      <c r="L40" s="37">
        <f>SUM(L8:L9)</f>
        <v>31</v>
      </c>
      <c r="M40" s="37">
        <f>SUM(M8:M9)</f>
        <v>0</v>
      </c>
      <c r="N40" s="37">
        <f>SUM(N8:N9)</f>
        <v>0</v>
      </c>
      <c r="O40" s="37">
        <f>SUM(O8:O9)</f>
        <v>0</v>
      </c>
      <c r="P40" s="37"/>
      <c r="Q40" s="37">
        <f>SUM(Q8:Q9)</f>
        <v>3</v>
      </c>
      <c r="R40" s="37">
        <f>SUM(R8:R9)</f>
        <v>10</v>
      </c>
    </row>
    <row r="41" spans="1:19" s="2" customFormat="1">
      <c r="A41" s="2" t="s">
        <v>9</v>
      </c>
      <c r="B41" s="3" t="s">
        <v>9</v>
      </c>
      <c r="C41" s="37">
        <f>SUM(C19)</f>
        <v>311</v>
      </c>
      <c r="D41" s="37"/>
      <c r="E41" s="37">
        <f>SUM(E19)</f>
        <v>1</v>
      </c>
      <c r="F41" s="37">
        <f>SUM(F19)</f>
        <v>24</v>
      </c>
      <c r="G41" s="37"/>
      <c r="H41" s="37">
        <f>SUM(H19)</f>
        <v>11</v>
      </c>
      <c r="I41" s="37">
        <f>SUM(I19)</f>
        <v>13</v>
      </c>
      <c r="J41" s="37">
        <f>SUM(J19)</f>
        <v>6</v>
      </c>
      <c r="K41" s="37"/>
      <c r="L41" s="37">
        <f>SUM(L19)</f>
        <v>0</v>
      </c>
      <c r="M41" s="37">
        <f>SUM(M19)</f>
        <v>0</v>
      </c>
      <c r="N41" s="37">
        <f>SUM(N19)</f>
        <v>0</v>
      </c>
      <c r="O41" s="37">
        <f>SUM(O19)</f>
        <v>0</v>
      </c>
      <c r="P41" s="37"/>
      <c r="Q41" s="37">
        <f>SUM(Q19)</f>
        <v>1</v>
      </c>
      <c r="R41" s="37">
        <f>SUM(R19)</f>
        <v>1</v>
      </c>
    </row>
    <row r="42" spans="1:19">
      <c r="A42" s="23" t="s">
        <v>21</v>
      </c>
      <c r="B42" s="24" t="s">
        <v>41</v>
      </c>
      <c r="C42" s="37">
        <f>SUM(C10:C13)</f>
        <v>4012</v>
      </c>
      <c r="D42" s="37"/>
      <c r="E42" s="37">
        <f>SUM(E10:E12)</f>
        <v>190</v>
      </c>
      <c r="F42" s="37">
        <f>SUM(F10:F12)</f>
        <v>339</v>
      </c>
      <c r="G42" s="37"/>
      <c r="H42" s="37">
        <f>SUM(H10:H12)</f>
        <v>51</v>
      </c>
      <c r="I42" s="37">
        <f>SUM(I10:I12)</f>
        <v>344</v>
      </c>
      <c r="J42" s="37">
        <f>SUM(J10:J12)</f>
        <v>97</v>
      </c>
      <c r="K42" s="37"/>
      <c r="L42" s="37">
        <f>SUM(L10:L12)</f>
        <v>143</v>
      </c>
      <c r="M42" s="37">
        <f>SUM(M10:M12)</f>
        <v>6</v>
      </c>
      <c r="N42" s="37">
        <f>SUM(N10:N12)</f>
        <v>228</v>
      </c>
      <c r="O42" s="37">
        <f>SUM(O10:O12)</f>
        <v>36</v>
      </c>
      <c r="P42" s="37"/>
      <c r="Q42" s="37">
        <f>SUM(Q10:Q12)</f>
        <v>0</v>
      </c>
      <c r="R42" s="37">
        <f>SUM(R10:R12)</f>
        <v>0</v>
      </c>
    </row>
    <row r="43" spans="1:19" s="2" customFormat="1">
      <c r="A43" s="23" t="s">
        <v>9</v>
      </c>
      <c r="B43" s="24" t="s">
        <v>62</v>
      </c>
      <c r="C43" s="37">
        <f>SUM(C14:C15)</f>
        <v>1276</v>
      </c>
      <c r="D43" s="37"/>
      <c r="E43" s="37">
        <f>SUM(E14:E15)</f>
        <v>0</v>
      </c>
      <c r="F43" s="37">
        <f>SUM(F14:F15)</f>
        <v>29</v>
      </c>
      <c r="G43" s="37"/>
      <c r="H43" s="37">
        <f>SUM(H14:H15)</f>
        <v>7</v>
      </c>
      <c r="I43" s="37">
        <f>SUM(I14:I15)</f>
        <v>63</v>
      </c>
      <c r="J43" s="37">
        <f>SUM(J14:J15)</f>
        <v>13</v>
      </c>
      <c r="K43" s="37"/>
      <c r="L43" s="37">
        <f>SUM(L14:L15)</f>
        <v>13</v>
      </c>
      <c r="M43" s="37">
        <f>SUM(M14:M15)</f>
        <v>0</v>
      </c>
      <c r="N43" s="37">
        <f>SUM(N14:N15)</f>
        <v>0</v>
      </c>
      <c r="O43" s="37">
        <f>SUM(O14:O15)</f>
        <v>0</v>
      </c>
      <c r="P43" s="37"/>
      <c r="Q43" s="37">
        <f>SUM(Q14:Q15)</f>
        <v>0</v>
      </c>
      <c r="R43" s="37">
        <f>SUM(R14:R15)</f>
        <v>0</v>
      </c>
    </row>
    <row r="44" spans="1:19">
      <c r="A44" s="23" t="s">
        <v>9</v>
      </c>
      <c r="B44" s="24" t="s">
        <v>63</v>
      </c>
      <c r="C44" s="37">
        <f>SUM(C16:C18)</f>
        <v>979</v>
      </c>
      <c r="D44" s="37"/>
      <c r="E44" s="37">
        <f>SUM(E16:E18)</f>
        <v>103</v>
      </c>
      <c r="F44" s="37">
        <f>SUM(F16:F18)</f>
        <v>175</v>
      </c>
      <c r="G44" s="37"/>
      <c r="H44" s="37">
        <f>SUM(H16:H18)</f>
        <v>8</v>
      </c>
      <c r="I44" s="37">
        <f>SUM(I16:I18)</f>
        <v>94</v>
      </c>
      <c r="J44" s="37">
        <f>SUM(J16:J18)</f>
        <v>26</v>
      </c>
      <c r="K44" s="37"/>
      <c r="L44" s="37">
        <f>SUM(L16:L18)</f>
        <v>168</v>
      </c>
      <c r="M44" s="37">
        <f>SUM(M16:M18)</f>
        <v>41</v>
      </c>
      <c r="N44" s="37">
        <f>SUM(N16:N18)</f>
        <v>0</v>
      </c>
      <c r="O44" s="37">
        <f>SUM(O16:O18)</f>
        <v>3</v>
      </c>
      <c r="P44" s="37"/>
      <c r="Q44" s="37">
        <f>SUM(Q16:Q18)</f>
        <v>0</v>
      </c>
      <c r="R44" s="37">
        <f>SUM(R16:R18)</f>
        <v>0</v>
      </c>
    </row>
    <row r="45" spans="1:19">
      <c r="A45" s="2" t="s">
        <v>10</v>
      </c>
      <c r="B45" s="24" t="s">
        <v>33</v>
      </c>
      <c r="C45">
        <f>SUM(C20:C27)</f>
        <v>4212</v>
      </c>
      <c r="D45" s="23"/>
      <c r="E45">
        <f>SUM(E20:E26)</f>
        <v>1764</v>
      </c>
      <c r="F45">
        <f>SUM(F20:F26)</f>
        <v>706</v>
      </c>
      <c r="H45" s="2">
        <f>SUM(H20:H26)</f>
        <v>153</v>
      </c>
      <c r="I45">
        <f>SUM(I20:I26)</f>
        <v>1168</v>
      </c>
      <c r="J45">
        <f>SUM(J20:J26)</f>
        <v>666</v>
      </c>
      <c r="L45">
        <f>SUM(L20:L26)</f>
        <v>312</v>
      </c>
      <c r="M45">
        <f>SUM(M20:M26)</f>
        <v>61</v>
      </c>
      <c r="N45">
        <f>SUM(N20:N26)</f>
        <v>535</v>
      </c>
      <c r="O45">
        <f>SUM(O20:O26)</f>
        <v>31</v>
      </c>
      <c r="Q45" s="2">
        <f>SUM(Q20:Q26)</f>
        <v>48</v>
      </c>
      <c r="R45" s="2">
        <f>SUM(R20:R26)</f>
        <v>86</v>
      </c>
    </row>
    <row r="46" spans="1:19">
      <c r="A46" s="2" t="s">
        <v>11</v>
      </c>
      <c r="B46" s="24" t="s">
        <v>11</v>
      </c>
      <c r="C46">
        <f>SUM(C28:C31)</f>
        <v>878</v>
      </c>
      <c r="D46" s="23"/>
      <c r="E46">
        <f>SUM(E28:E31)</f>
        <v>316</v>
      </c>
      <c r="F46">
        <f>SUM(F28:F31)</f>
        <v>122</v>
      </c>
      <c r="H46" s="2">
        <f>SUM(H28:H31)</f>
        <v>24</v>
      </c>
      <c r="I46">
        <f>SUM(I28:I31)</f>
        <v>117</v>
      </c>
      <c r="J46">
        <f>SUM(J28:J31)</f>
        <v>52</v>
      </c>
      <c r="L46">
        <f>SUM(L28:L31)</f>
        <v>43</v>
      </c>
      <c r="M46">
        <f>SUM(M28:M31)</f>
        <v>19</v>
      </c>
      <c r="N46">
        <f>SUM(N28:N31)</f>
        <v>1</v>
      </c>
      <c r="O46">
        <f>SUM(O28:O31)</f>
        <v>18</v>
      </c>
      <c r="Q46" s="2">
        <f>SUM(Q28:Q31)</f>
        <v>12</v>
      </c>
      <c r="R46" s="2">
        <f>SUM(R28:R31)</f>
        <v>13</v>
      </c>
    </row>
    <row r="47" spans="1:19" ht="15.75" thickBot="1">
      <c r="A47" s="2" t="s">
        <v>17</v>
      </c>
      <c r="B47" s="3" t="s">
        <v>15</v>
      </c>
      <c r="C47">
        <f>SUM(C32:C34)</f>
        <v>2761</v>
      </c>
      <c r="D47" s="23"/>
      <c r="E47">
        <f>SUM(E32:E34)</f>
        <v>567</v>
      </c>
      <c r="F47">
        <f>SUM(F32:F34)</f>
        <v>403</v>
      </c>
      <c r="H47" s="2">
        <f>SUM(H32:H34)</f>
        <v>30</v>
      </c>
      <c r="I47">
        <f>SUM(I32:I34)</f>
        <v>298</v>
      </c>
      <c r="J47">
        <f>SUM(J32:J34)</f>
        <v>117</v>
      </c>
      <c r="L47">
        <f>SUM(L32:L34)</f>
        <v>230</v>
      </c>
      <c r="M47">
        <f>SUM(M32:M34)</f>
        <v>42</v>
      </c>
      <c r="N47">
        <f>SUM(N32:N34)</f>
        <v>344</v>
      </c>
      <c r="O47">
        <f>SUM(O32:O34)</f>
        <v>1</v>
      </c>
      <c r="Q47" s="2">
        <f>SUM(Q32:Q34)</f>
        <v>14</v>
      </c>
      <c r="R47" s="2">
        <f>SUM(R32:R34)</f>
        <v>25</v>
      </c>
    </row>
    <row r="48" spans="1:19" ht="15.75" thickBot="1">
      <c r="C48" s="18">
        <f>SUM(C39:C47)</f>
        <v>22086</v>
      </c>
      <c r="D48" s="19"/>
      <c r="E48" s="19">
        <f>SUM(E39:E47)</f>
        <v>5260</v>
      </c>
      <c r="F48" s="19">
        <f>SUM(F39:F47)</f>
        <v>2653</v>
      </c>
      <c r="G48" s="19"/>
      <c r="H48" s="19">
        <f>SUM(H39:H47)</f>
        <v>422</v>
      </c>
      <c r="I48" s="19">
        <f>SUM(I39:I47)</f>
        <v>3807</v>
      </c>
      <c r="J48" s="19">
        <f>SUM(J39:J47)</f>
        <v>1745</v>
      </c>
      <c r="K48" s="19"/>
      <c r="L48" s="19">
        <f>SUM(L39:L47)</f>
        <v>1543</v>
      </c>
      <c r="M48" s="19">
        <f>SUM(M39:M47)</f>
        <v>231</v>
      </c>
      <c r="N48" s="19">
        <f>SUM(N39:N47)</f>
        <v>1304</v>
      </c>
      <c r="O48" s="19">
        <f>SUM(O39:O47)</f>
        <v>142</v>
      </c>
      <c r="P48" s="19"/>
      <c r="Q48" s="19">
        <f>SUM(Q39:Q47)</f>
        <v>114</v>
      </c>
      <c r="R48" s="20">
        <f>SUM(R39:R47)</f>
        <v>187</v>
      </c>
    </row>
    <row r="49" spans="1:18" s="2" customFormat="1">
      <c r="B49" s="3"/>
      <c r="D49" s="23"/>
    </row>
    <row r="50" spans="1:18" s="2" customFormat="1">
      <c r="A50" s="1" t="s">
        <v>26</v>
      </c>
      <c r="B50" s="3"/>
      <c r="D50" s="23"/>
    </row>
    <row r="51" spans="1:18" ht="30">
      <c r="B51" s="4" t="s">
        <v>32</v>
      </c>
      <c r="C51" s="8" t="s">
        <v>0</v>
      </c>
      <c r="D51" s="8"/>
      <c r="E51" s="4" t="s">
        <v>1</v>
      </c>
      <c r="F51" s="4" t="s">
        <v>3</v>
      </c>
      <c r="G51" s="2"/>
      <c r="H51" s="4" t="s">
        <v>14</v>
      </c>
      <c r="I51" s="4" t="s">
        <v>2</v>
      </c>
      <c r="J51" s="4" t="s">
        <v>5</v>
      </c>
      <c r="K51" s="4"/>
      <c r="L51" s="4" t="s">
        <v>4</v>
      </c>
      <c r="M51" s="4" t="s">
        <v>6</v>
      </c>
      <c r="N51" s="4" t="s">
        <v>7</v>
      </c>
      <c r="O51" s="5" t="s">
        <v>8</v>
      </c>
      <c r="P51" s="5"/>
      <c r="Q51" s="5" t="s">
        <v>12</v>
      </c>
      <c r="R51" s="5" t="s">
        <v>13</v>
      </c>
    </row>
    <row r="53" spans="1:18">
      <c r="B53" s="24" t="s">
        <v>36</v>
      </c>
      <c r="C53" s="38">
        <f>SUM(C39/$C$48)*100</f>
        <v>26.605089196776238</v>
      </c>
      <c r="D53" s="38"/>
      <c r="E53" s="39">
        <f>SUM(E39/$E$48)*100</f>
        <v>39.087452471482891</v>
      </c>
      <c r="F53" s="39">
        <f>SUM(F39/$F$48)*100</f>
        <v>26.008292499057674</v>
      </c>
      <c r="G53" s="39"/>
      <c r="H53" s="39">
        <f>SUM(H39/$H$48)*100</f>
        <v>30.568720379146917</v>
      </c>
      <c r="I53" s="39">
        <f>SUM(I39/$I$48)*100</f>
        <v>43.262411347517734</v>
      </c>
      <c r="J53" s="39">
        <f>SUM(J39/$J$48)*100</f>
        <v>40.171919770773641</v>
      </c>
      <c r="K53" s="39"/>
      <c r="L53" s="39">
        <f>SUM(L39/$L$48)*100</f>
        <v>39.079714841218404</v>
      </c>
      <c r="M53" s="39">
        <f>SUM(M39/$M$48)*100</f>
        <v>26.839826839826841</v>
      </c>
      <c r="N53" s="39">
        <f>SUM(N39/$N$48)*100</f>
        <v>15.030674846625766</v>
      </c>
      <c r="O53" s="39">
        <f>SUM(O39/$O$48)*100</f>
        <v>37.323943661971832</v>
      </c>
      <c r="P53" s="39"/>
      <c r="Q53" s="39">
        <f>SUM(Q39/$Q$48)*100</f>
        <v>31.578947368421051</v>
      </c>
      <c r="R53" s="39">
        <f>SUM(R39/$R$48)*100</f>
        <v>27.807486631016044</v>
      </c>
    </row>
    <row r="54" spans="1:18">
      <c r="B54" s="24" t="s">
        <v>39</v>
      </c>
      <c r="C54" s="38">
        <f>SUM(C40/$C$48)*100</f>
        <v>8.0639319025627092</v>
      </c>
      <c r="D54" s="38"/>
      <c r="E54" s="39">
        <f>SUM(E40/$E$48)*100</f>
        <v>5</v>
      </c>
      <c r="F54" s="39">
        <f>SUM(F40/$F$48)*100</f>
        <v>6.2193742932529208</v>
      </c>
      <c r="G54" s="39"/>
      <c r="H54" s="39">
        <f>SUM(H40/$H$48)*100</f>
        <v>2.1327014218009479</v>
      </c>
      <c r="I54" s="39">
        <f>SUM(I40/$I$48)*100</f>
        <v>1.6548463356973995</v>
      </c>
      <c r="J54" s="39">
        <f>SUM(J40/$J$48)*100</f>
        <v>3.8395415472779368</v>
      </c>
      <c r="K54" s="39"/>
      <c r="L54" s="39">
        <f>SUM(L40/$L$48)*100</f>
        <v>2.0090732339598185</v>
      </c>
      <c r="M54" s="39">
        <f>SUM(M40/$M$48)*100</f>
        <v>0</v>
      </c>
      <c r="N54" s="39">
        <f>SUM(N40/$N$48)*100</f>
        <v>0</v>
      </c>
      <c r="O54" s="39">
        <f>SUM(O40/$O$48)*100</f>
        <v>0</v>
      </c>
      <c r="P54" s="39"/>
      <c r="Q54" s="39">
        <f>SUM(Q40/$Q$48)*100</f>
        <v>2.6315789473684208</v>
      </c>
      <c r="R54" s="39">
        <f>SUM(R40/$R$48)*100</f>
        <v>5.3475935828877006</v>
      </c>
    </row>
    <row r="55" spans="1:18">
      <c r="B55" s="3" t="s">
        <v>9</v>
      </c>
      <c r="C55" s="38">
        <f>SUM(C41/$C$48)*100</f>
        <v>1.4081318482296479</v>
      </c>
      <c r="D55" s="38"/>
      <c r="E55" s="39">
        <f>SUM(E41/$E$48)*100</f>
        <v>1.9011406844106463E-2</v>
      </c>
      <c r="F55" s="39">
        <f>SUM(F41/$F$48)*100</f>
        <v>0.90463626083678861</v>
      </c>
      <c r="G55" s="39"/>
      <c r="H55" s="39">
        <f>SUM(H41/$H$48)*100</f>
        <v>2.6066350710900474</v>
      </c>
      <c r="I55" s="39">
        <f>SUM(I41/$I$48)*100</f>
        <v>0.34147622800105071</v>
      </c>
      <c r="J55" s="39">
        <f>SUM(J41/$J$48)*100</f>
        <v>0.34383954154727792</v>
      </c>
      <c r="K55" s="39"/>
      <c r="L55" s="39">
        <f>SUM(L41/$L$48)*100</f>
        <v>0</v>
      </c>
      <c r="M55" s="39">
        <f>SUM(M41/$M$48)*100</f>
        <v>0</v>
      </c>
      <c r="N55" s="39">
        <f>SUM(N41/$N$48)*100</f>
        <v>0</v>
      </c>
      <c r="O55" s="39">
        <f>SUM(O41/$O$48)*100</f>
        <v>0</v>
      </c>
      <c r="P55" s="39"/>
      <c r="Q55" s="39">
        <f>SUM(Q41/$Q$48)*100</f>
        <v>0.8771929824561403</v>
      </c>
      <c r="R55" s="39">
        <f>SUM(R41/$R$48)*100</f>
        <v>0.53475935828876997</v>
      </c>
    </row>
    <row r="56" spans="1:18">
      <c r="B56" s="24" t="s">
        <v>62</v>
      </c>
      <c r="C56" s="38">
        <f>SUM(C43/$C$48)*100</f>
        <v>5.7774155573666572</v>
      </c>
      <c r="D56" s="38"/>
      <c r="E56" s="39">
        <f>SUM(E43/$E$48)*100</f>
        <v>0</v>
      </c>
      <c r="F56" s="39">
        <f>SUM(F43/$F$48)*100</f>
        <v>1.0931021485111194</v>
      </c>
      <c r="G56" s="39"/>
      <c r="H56" s="39">
        <f>SUM(H43/$H$48)*100</f>
        <v>1.6587677725118484</v>
      </c>
      <c r="I56" s="39">
        <f>SUM(I43/$I$48)*100</f>
        <v>1.6548463356973995</v>
      </c>
      <c r="J56" s="39">
        <f>SUM(J43/$J$48)*100</f>
        <v>0.74498567335243548</v>
      </c>
      <c r="K56" s="39"/>
      <c r="L56" s="39">
        <f>SUM(L43/$L$48)*100</f>
        <v>0.84251458198314966</v>
      </c>
      <c r="M56" s="39">
        <f>SUM(M43/$M$48)*100</f>
        <v>0</v>
      </c>
      <c r="N56" s="39">
        <f>SUM(N43/$N$48)*100</f>
        <v>0</v>
      </c>
      <c r="O56" s="39">
        <f>SUM(O43/$O$48)*100</f>
        <v>0</v>
      </c>
      <c r="P56" s="39"/>
      <c r="Q56" s="39">
        <f>SUM(Q43/$Q$48)*100</f>
        <v>0</v>
      </c>
      <c r="R56" s="39">
        <f>SUM(R43/$R$48)*100</f>
        <v>0</v>
      </c>
    </row>
    <row r="57" spans="1:18">
      <c r="B57" s="24" t="s">
        <v>63</v>
      </c>
      <c r="C57" s="38">
        <f>SUM(C44/$C$48)*100</f>
        <v>4.4326722810830388</v>
      </c>
      <c r="D57" s="38"/>
      <c r="E57" s="39">
        <f>SUM(E44/$E$48)*100</f>
        <v>1.9581749049429658</v>
      </c>
      <c r="F57" s="39">
        <f>SUM(F44/$F$48)*100</f>
        <v>6.5963060686015833</v>
      </c>
      <c r="G57" s="39"/>
      <c r="H57" s="39">
        <f>SUM(H44/$H$48)*100</f>
        <v>1.8957345971563981</v>
      </c>
      <c r="I57" s="39">
        <f>SUM(I44/$I$48)*100</f>
        <v>2.4691358024691357</v>
      </c>
      <c r="J57" s="39">
        <f>SUM(J44/$J$48)*100</f>
        <v>1.489971346704871</v>
      </c>
      <c r="K57" s="39"/>
      <c r="L57" s="39">
        <f>SUM(L44/$L$48)*100</f>
        <v>10.887880751782241</v>
      </c>
      <c r="M57" s="39">
        <f>SUM(M44/$M$48)*100</f>
        <v>17.748917748917751</v>
      </c>
      <c r="N57" s="39">
        <f>SUM(N44/$N$48)*100</f>
        <v>0</v>
      </c>
      <c r="O57" s="39">
        <f>SUM(O44/$O$48)*100</f>
        <v>2.112676056338028</v>
      </c>
      <c r="P57" s="39"/>
      <c r="Q57" s="39">
        <f>SUM(Q44/$Q$48)*100</f>
        <v>0</v>
      </c>
      <c r="R57" s="39">
        <f>SUM(R44/$R$48)*100</f>
        <v>0</v>
      </c>
    </row>
    <row r="58" spans="1:18">
      <c r="B58" s="24" t="s">
        <v>41</v>
      </c>
      <c r="C58" s="38">
        <f>SUM(C42/$C$48)*100</f>
        <v>18.165353617676356</v>
      </c>
      <c r="D58" s="38"/>
      <c r="E58" s="39">
        <f>SUM(E42/$E$48)*100</f>
        <v>3.6121673003802277</v>
      </c>
      <c r="F58" s="39">
        <f>SUM(F42/$F$48)*100</f>
        <v>12.777987184319638</v>
      </c>
      <c r="G58" s="39"/>
      <c r="H58" s="39">
        <f>SUM(H42/$H$48)*100</f>
        <v>12.085308056872037</v>
      </c>
      <c r="I58" s="39">
        <f>SUM(I42/$I$48)*100</f>
        <v>9.0359863409508794</v>
      </c>
      <c r="J58" s="39">
        <f>SUM(J42/$J$48)*100</f>
        <v>5.5587392550143262</v>
      </c>
      <c r="K58" s="39"/>
      <c r="L58" s="39">
        <f>SUM(L42/$L$48)*100</f>
        <v>9.2676604018146467</v>
      </c>
      <c r="M58" s="39">
        <f>SUM(M42/$M$48)*100</f>
        <v>2.5974025974025974</v>
      </c>
      <c r="N58" s="39">
        <f>SUM(N42/$N$48)*100</f>
        <v>17.484662576687114</v>
      </c>
      <c r="O58" s="39">
        <f>SUM(O42/$O$48)*100</f>
        <v>25.352112676056336</v>
      </c>
      <c r="P58" s="39"/>
      <c r="Q58" s="39">
        <f>SUM(Q42/$Q$48)*100</f>
        <v>0</v>
      </c>
      <c r="R58" s="39">
        <f>SUM(R42/$R$48)*100</f>
        <v>0</v>
      </c>
    </row>
    <row r="59" spans="1:18">
      <c r="B59" s="24" t="s">
        <v>33</v>
      </c>
      <c r="C59" s="9">
        <f>SUM(C45/$C$48)*100</f>
        <v>19.070904645476773</v>
      </c>
      <c r="D59" s="9"/>
      <c r="E59" s="10">
        <f>SUM(E45/$E$48)*100</f>
        <v>33.536121673003805</v>
      </c>
      <c r="F59" s="10">
        <f>SUM(F45/$F$48)*100</f>
        <v>26.611383339615529</v>
      </c>
      <c r="G59" s="10"/>
      <c r="H59" s="10">
        <f>SUM(H45/$H$48)*100</f>
        <v>36.255924170616119</v>
      </c>
      <c r="I59" s="10">
        <f>SUM(I45/$I$48)*100</f>
        <v>30.680325715786712</v>
      </c>
      <c r="J59" s="10">
        <f>SUM(J45/$J$48)*100</f>
        <v>38.166189111747848</v>
      </c>
      <c r="K59" s="10"/>
      <c r="L59" s="10">
        <f>SUM(L45/$L$48)*100</f>
        <v>20.220349967595595</v>
      </c>
      <c r="M59" s="10">
        <f>SUM(M45/$M$48)*100</f>
        <v>26.406926406926406</v>
      </c>
      <c r="N59" s="10">
        <f>SUM(N45/$N$48)*100</f>
        <v>41.027607361963192</v>
      </c>
      <c r="O59" s="10">
        <f>SUM(O45/$O$48)*100</f>
        <v>21.830985915492956</v>
      </c>
      <c r="P59" s="10"/>
      <c r="Q59" s="10">
        <f>SUM(Q45/$Q$48)*100</f>
        <v>42.105263157894733</v>
      </c>
      <c r="R59" s="10">
        <f>SUM(R45/$R$48)*100</f>
        <v>45.989304812834227</v>
      </c>
    </row>
    <row r="60" spans="1:18">
      <c r="B60" s="24" t="s">
        <v>34</v>
      </c>
      <c r="C60" s="9">
        <f>SUM(C46/$C$48)*100</f>
        <v>3.9753690120438288</v>
      </c>
      <c r="D60" s="9"/>
      <c r="E60" s="10">
        <f>SUM(E46/$E$48)*100</f>
        <v>6.007604562737642</v>
      </c>
      <c r="F60" s="10">
        <f>SUM(F46/$F$48)*100</f>
        <v>4.5985676592536748</v>
      </c>
      <c r="G60" s="10"/>
      <c r="H60" s="10">
        <f>SUM(H46/$H$48)*100</f>
        <v>5.6872037914691944</v>
      </c>
      <c r="I60" s="10">
        <f>SUM(I46/$I$48)*100</f>
        <v>3.0732860520094563</v>
      </c>
      <c r="J60" s="10">
        <f>SUM(J46/$J$48)*100</f>
        <v>2.9799426934097419</v>
      </c>
      <c r="K60" s="10"/>
      <c r="L60" s="10">
        <f>SUM(L46/$L$48)*100</f>
        <v>2.7867790019442644</v>
      </c>
      <c r="M60" s="10">
        <f>SUM(M46/$M$48)*100</f>
        <v>8.2251082251082259</v>
      </c>
      <c r="N60" s="10">
        <f>SUM(N46/$N$48)*100</f>
        <v>7.6687116564417179E-2</v>
      </c>
      <c r="O60" s="10">
        <f>SUM(O46/$O$48)*100</f>
        <v>12.676056338028168</v>
      </c>
      <c r="P60" s="10"/>
      <c r="Q60" s="10">
        <f>SUM(Q46/$Q$48)*100</f>
        <v>10.526315789473683</v>
      </c>
      <c r="R60" s="10">
        <f>SUM(R46/$R$48)*100</f>
        <v>6.9518716577540109</v>
      </c>
    </row>
    <row r="61" spans="1:18" ht="15.75" thickBot="1">
      <c r="B61" s="3" t="s">
        <v>15</v>
      </c>
      <c r="C61" s="9">
        <f>SUM(C47/$C$48)*100</f>
        <v>12.501131938784752</v>
      </c>
      <c r="D61" s="9"/>
      <c r="E61" s="10">
        <f>SUM(E47/$E$48)*100</f>
        <v>10.779467680608365</v>
      </c>
      <c r="F61" s="10">
        <f>SUM(F47/$F$48)*100</f>
        <v>15.190350546551073</v>
      </c>
      <c r="G61" s="10"/>
      <c r="H61" s="10">
        <f>SUM(H47/$H$48)*100</f>
        <v>7.109004739336493</v>
      </c>
      <c r="I61" s="10">
        <f>SUM(I47/$I$48)*100</f>
        <v>7.82768584187024</v>
      </c>
      <c r="J61" s="10">
        <f>SUM(J47/$J$48)*100</f>
        <v>6.7048710601719197</v>
      </c>
      <c r="K61" s="10"/>
      <c r="L61" s="10">
        <f>SUM(L47/$L$48)*100</f>
        <v>14.906027219701878</v>
      </c>
      <c r="M61" s="10">
        <f>SUM(M47/$M$48)*100</f>
        <v>18.181818181818183</v>
      </c>
      <c r="N61" s="10">
        <f>SUM(N47/$N$48)*100</f>
        <v>26.380368098159508</v>
      </c>
      <c r="O61" s="10">
        <f>SUM(O47/$O$48)*100</f>
        <v>0.70422535211267612</v>
      </c>
      <c r="P61" s="10"/>
      <c r="Q61" s="10">
        <f>SUM(Q47/$Q$48)*100</f>
        <v>12.280701754385964</v>
      </c>
      <c r="R61" s="10">
        <f>SUM(R47/$R$48)*100</f>
        <v>13.368983957219251</v>
      </c>
    </row>
    <row r="62" spans="1:18" s="2" customFormat="1" ht="15.75" thickBot="1">
      <c r="C62" s="28">
        <f>SUM(C53:C61)</f>
        <v>100</v>
      </c>
      <c r="D62" s="29"/>
      <c r="E62" s="29">
        <f t="shared" ref="E62:R62" si="0">SUM(E53:E61)</f>
        <v>100</v>
      </c>
      <c r="F62" s="29">
        <f t="shared" si="0"/>
        <v>100</v>
      </c>
      <c r="G62" s="29"/>
      <c r="H62" s="29">
        <f t="shared" si="0"/>
        <v>100.00000000000001</v>
      </c>
      <c r="I62" s="29">
        <f t="shared" si="0"/>
        <v>99.999999999999986</v>
      </c>
      <c r="J62" s="29">
        <f t="shared" si="0"/>
        <v>100</v>
      </c>
      <c r="K62" s="29"/>
      <c r="L62" s="29">
        <f t="shared" si="0"/>
        <v>100</v>
      </c>
      <c r="M62" s="29">
        <f t="shared" si="0"/>
        <v>100.00000000000001</v>
      </c>
      <c r="N62" s="29">
        <f t="shared" si="0"/>
        <v>99.999999999999986</v>
      </c>
      <c r="O62" s="29">
        <f t="shared" si="0"/>
        <v>100</v>
      </c>
      <c r="P62" s="29"/>
      <c r="Q62" s="29">
        <f t="shared" si="0"/>
        <v>99.999999999999986</v>
      </c>
      <c r="R62" s="30">
        <f t="shared" si="0"/>
        <v>100.00000000000001</v>
      </c>
    </row>
    <row r="63" spans="1:18">
      <c r="C63" s="9"/>
      <c r="D63" s="9"/>
    </row>
    <row r="64" spans="1:18" ht="30">
      <c r="A64" s="2"/>
      <c r="B64" s="4"/>
      <c r="C64" s="8" t="s">
        <v>0</v>
      </c>
      <c r="D64" s="8"/>
      <c r="E64" s="4" t="s">
        <v>1</v>
      </c>
      <c r="F64" s="4" t="s">
        <v>3</v>
      </c>
      <c r="G64" s="2"/>
      <c r="H64" s="4" t="s">
        <v>14</v>
      </c>
      <c r="I64" s="4" t="s">
        <v>2</v>
      </c>
      <c r="J64" s="4" t="s">
        <v>5</v>
      </c>
      <c r="K64" s="4"/>
      <c r="L64" s="4" t="s">
        <v>4</v>
      </c>
      <c r="M64" s="4" t="s">
        <v>6</v>
      </c>
      <c r="N64" s="4" t="s">
        <v>7</v>
      </c>
      <c r="O64" s="5" t="s">
        <v>8</v>
      </c>
      <c r="P64" s="5"/>
      <c r="Q64" s="5" t="s">
        <v>12</v>
      </c>
      <c r="R64" s="5" t="s">
        <v>13</v>
      </c>
    </row>
    <row r="65" spans="1:18">
      <c r="A65" s="2"/>
      <c r="B65" s="24" t="s">
        <v>23</v>
      </c>
      <c r="C65" s="38">
        <f>SUM(C53:C57)</f>
        <v>46.287240786018295</v>
      </c>
      <c r="D65" s="38"/>
      <c r="E65" s="39">
        <f>SUM(E53:E57)</f>
        <v>46.064638783269963</v>
      </c>
      <c r="F65" s="39">
        <f>SUM(F53:F57)</f>
        <v>40.821711270260089</v>
      </c>
      <c r="G65" s="39"/>
      <c r="H65" s="39">
        <f>SUM(H53:H57)</f>
        <v>38.862559241706158</v>
      </c>
      <c r="I65" s="39">
        <f>SUM(I53:I57)</f>
        <v>49.382716049382715</v>
      </c>
      <c r="J65" s="39">
        <f>SUM(J53:J57)</f>
        <v>46.590257879656164</v>
      </c>
      <c r="K65" s="39"/>
      <c r="L65" s="38">
        <f>SUM(L53:L57)</f>
        <v>52.819183408943616</v>
      </c>
      <c r="M65" s="39">
        <f>SUM(M53:M57)</f>
        <v>44.588744588744589</v>
      </c>
      <c r="N65" s="39">
        <f>SUM(N53:N57)</f>
        <v>15.030674846625766</v>
      </c>
      <c r="O65" s="39">
        <f>SUM(O53:O57)</f>
        <v>39.436619718309856</v>
      </c>
      <c r="P65" s="39"/>
      <c r="Q65" s="39">
        <f>SUM(Q53:Q57)</f>
        <v>35.087719298245609</v>
      </c>
      <c r="R65" s="39">
        <f>SUM(R53:R57)</f>
        <v>33.689839572192511</v>
      </c>
    </row>
    <row r="66" spans="1:18">
      <c r="B66" s="24" t="s">
        <v>20</v>
      </c>
      <c r="C66" s="38">
        <f>SUM(C59)</f>
        <v>19.070904645476773</v>
      </c>
      <c r="D66" s="38"/>
      <c r="E66" s="39">
        <f>SUM(E59)</f>
        <v>33.536121673003805</v>
      </c>
      <c r="F66" s="39">
        <f>SUM(F59)</f>
        <v>26.611383339615529</v>
      </c>
      <c r="G66" s="39"/>
      <c r="H66" s="39">
        <f>SUM(H59)</f>
        <v>36.255924170616119</v>
      </c>
      <c r="I66" s="39">
        <f>SUM(I59)</f>
        <v>30.680325715786712</v>
      </c>
      <c r="J66" s="39">
        <f>SUM(J59)</f>
        <v>38.166189111747848</v>
      </c>
      <c r="K66" s="39"/>
      <c r="L66" s="39">
        <f t="shared" ref="L66:R66" si="1">SUM(L59)</f>
        <v>20.220349967595595</v>
      </c>
      <c r="M66" s="39">
        <f t="shared" si="1"/>
        <v>26.406926406926406</v>
      </c>
      <c r="N66" s="39">
        <f t="shared" si="1"/>
        <v>41.027607361963192</v>
      </c>
      <c r="O66" s="39">
        <f t="shared" si="1"/>
        <v>21.830985915492956</v>
      </c>
      <c r="P66" s="39"/>
      <c r="Q66" s="39">
        <f t="shared" si="1"/>
        <v>42.105263157894733</v>
      </c>
      <c r="R66" s="39">
        <f t="shared" si="1"/>
        <v>45.989304812834227</v>
      </c>
    </row>
    <row r="67" spans="1:18" s="23" customFormat="1">
      <c r="B67" s="24" t="s">
        <v>22</v>
      </c>
      <c r="C67" s="38">
        <f>SUM(C58)</f>
        <v>18.165353617676356</v>
      </c>
      <c r="D67" s="38"/>
      <c r="E67" s="39">
        <v>3.6121673003802277</v>
      </c>
      <c r="F67" s="39">
        <v>12.777987184319638</v>
      </c>
      <c r="G67" s="39"/>
      <c r="H67" s="39">
        <v>12.085308056872037</v>
      </c>
      <c r="I67" s="39">
        <v>9.0359863409508794</v>
      </c>
      <c r="J67" s="39">
        <v>5.5587392550143262</v>
      </c>
      <c r="K67" s="39"/>
      <c r="L67" s="39">
        <v>9.2676604018146467</v>
      </c>
      <c r="M67" s="39">
        <v>2.5974025974025974</v>
      </c>
      <c r="N67" s="39">
        <v>17.484662576687114</v>
      </c>
      <c r="O67" s="39">
        <v>25.352112676056336</v>
      </c>
      <c r="P67" s="39"/>
      <c r="Q67" s="39">
        <v>0</v>
      </c>
      <c r="R67" s="39">
        <v>0</v>
      </c>
    </row>
    <row r="68" spans="1:18" s="23" customFormat="1">
      <c r="B68" s="24" t="s">
        <v>19</v>
      </c>
      <c r="C68" s="40">
        <f>SUM(C60)</f>
        <v>3.9753690120438288</v>
      </c>
      <c r="D68" s="40"/>
      <c r="E68" s="41">
        <f>SUM(E60)</f>
        <v>6.007604562737642</v>
      </c>
      <c r="F68" s="41">
        <f>SUM(F60)</f>
        <v>4.5985676592536748</v>
      </c>
      <c r="G68" s="41"/>
      <c r="H68" s="41">
        <f t="shared" ref="H68:J69" si="2">SUM(H60)</f>
        <v>5.6872037914691944</v>
      </c>
      <c r="I68" s="41">
        <f t="shared" si="2"/>
        <v>3.0732860520094563</v>
      </c>
      <c r="J68" s="41">
        <f t="shared" si="2"/>
        <v>2.9799426934097419</v>
      </c>
      <c r="K68" s="41"/>
      <c r="L68" s="41">
        <f t="shared" ref="L68:O69" si="3">SUM(L60)</f>
        <v>2.7867790019442644</v>
      </c>
      <c r="M68" s="41">
        <f t="shared" si="3"/>
        <v>8.2251082251082259</v>
      </c>
      <c r="N68" s="41">
        <f t="shared" si="3"/>
        <v>7.6687116564417179E-2</v>
      </c>
      <c r="O68" s="41">
        <f t="shared" si="3"/>
        <v>12.676056338028168</v>
      </c>
      <c r="P68" s="41"/>
      <c r="Q68" s="41">
        <f>SUM(Q60)</f>
        <v>10.526315789473683</v>
      </c>
      <c r="R68" s="41">
        <f>SUM(R60)</f>
        <v>6.9518716577540109</v>
      </c>
    </row>
    <row r="69" spans="1:18" ht="15.75" thickBot="1">
      <c r="A69" s="10"/>
      <c r="B69" s="10" t="s">
        <v>15</v>
      </c>
      <c r="C69" s="40">
        <f>SUM(C61)</f>
        <v>12.501131938784752</v>
      </c>
      <c r="D69" s="40"/>
      <c r="E69" s="41">
        <f>SUM(E61)</f>
        <v>10.779467680608365</v>
      </c>
      <c r="F69" s="41">
        <f>SUM(F61)</f>
        <v>15.190350546551073</v>
      </c>
      <c r="G69" s="41"/>
      <c r="H69" s="41">
        <f t="shared" si="2"/>
        <v>7.109004739336493</v>
      </c>
      <c r="I69" s="41">
        <f t="shared" si="2"/>
        <v>7.82768584187024</v>
      </c>
      <c r="J69" s="41">
        <f t="shared" si="2"/>
        <v>6.7048710601719197</v>
      </c>
      <c r="K69" s="41"/>
      <c r="L69" s="41">
        <f t="shared" si="3"/>
        <v>14.906027219701878</v>
      </c>
      <c r="M69" s="41">
        <f t="shared" si="3"/>
        <v>18.181818181818183</v>
      </c>
      <c r="N69" s="41">
        <f t="shared" si="3"/>
        <v>26.380368098159508</v>
      </c>
      <c r="O69" s="41">
        <f t="shared" si="3"/>
        <v>0.70422535211267612</v>
      </c>
      <c r="P69" s="41"/>
      <c r="Q69" s="41">
        <f>SUM(Q61)</f>
        <v>12.280701754385964</v>
      </c>
      <c r="R69" s="41">
        <f>SUM(R61)</f>
        <v>13.368983957219251</v>
      </c>
    </row>
    <row r="70" spans="1:18" ht="15.75" thickBot="1">
      <c r="A70" s="2"/>
      <c r="C70" s="31">
        <f>SUM(C65:C69)</f>
        <v>100.00000000000001</v>
      </c>
      <c r="D70" s="32"/>
      <c r="E70" s="32">
        <f>SUM(E65:E69)</f>
        <v>100</v>
      </c>
      <c r="F70" s="32">
        <f>SUM(F65:F69)</f>
        <v>100</v>
      </c>
      <c r="G70" s="32"/>
      <c r="H70" s="32">
        <f>SUM(H65:H69)</f>
        <v>100.00000000000001</v>
      </c>
      <c r="I70" s="32">
        <f>SUM(I65:I69)</f>
        <v>100</v>
      </c>
      <c r="J70" s="32">
        <f>SUM(J65:J69)</f>
        <v>100</v>
      </c>
      <c r="K70" s="32"/>
      <c r="L70" s="32">
        <f>SUM(L65:L69)</f>
        <v>100.00000000000001</v>
      </c>
      <c r="M70" s="32">
        <f>SUM(M65:M69)</f>
        <v>100</v>
      </c>
      <c r="N70" s="32">
        <f>SUM(N65:N69)</f>
        <v>99.999999999999986</v>
      </c>
      <c r="O70" s="32">
        <f>SUM(O65:O69)</f>
        <v>100</v>
      </c>
      <c r="P70" s="32"/>
      <c r="Q70" s="32">
        <f>SUM(Q65:Q69)</f>
        <v>99.999999999999986</v>
      </c>
      <c r="R70" s="33">
        <f>SUM(R65:R69)</f>
        <v>100.00000000000001</v>
      </c>
    </row>
    <row r="71" spans="1:18">
      <c r="A71" s="2"/>
      <c r="C71" s="9"/>
      <c r="D71" s="9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>
      <c r="A72" s="2"/>
      <c r="C72" s="9"/>
      <c r="D72" s="9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>
      <c r="A73" s="2"/>
      <c r="C73" s="9"/>
      <c r="D73" s="9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Geoff</cp:lastModifiedBy>
  <dcterms:created xsi:type="dcterms:W3CDTF">2016-11-26T15:00:43Z</dcterms:created>
  <dcterms:modified xsi:type="dcterms:W3CDTF">2017-03-19T09:39:51Z</dcterms:modified>
</cp:coreProperties>
</file>